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1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<sst xmlns="http://schemas.openxmlformats.org/spreadsheetml/2006/main" count="34" uniqueCount="34">
  <si>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</si>
  <si>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Համայնքը</t>
  </si>
  <si>
    <t>ծիրանենի</t>
  </si>
  <si>
    <t>դեղձենի</t>
  </si>
  <si>
    <t>Ընդամենը</t>
  </si>
  <si>
    <t>Ագարակաձոր</t>
  </si>
  <si>
    <t>Արենի</t>
  </si>
  <si>
    <t>Գետափ</t>
  </si>
  <si>
    <t>Գլաձոր</t>
  </si>
  <si>
    <t>Ելփին</t>
  </si>
  <si>
    <t>ք.Եղեգնաձոր</t>
  </si>
  <si>
    <t>Մալիշկա</t>
  </si>
  <si>
    <t>Շատին</t>
  </si>
  <si>
    <t>Չիվա</t>
  </si>
  <si>
    <t>Ռինդ</t>
  </si>
  <si>
    <t>Վերնաշեն</t>
  </si>
  <si>
    <t>Ազատեկ</t>
  </si>
  <si>
    <t>Փոռ</t>
  </si>
  <si>
    <t xml:space="preserve">        ՏԵՂԵԿԱՆՔ</t>
  </si>
  <si>
    <t>շահառուների թիվը</t>
  </si>
  <si>
    <t>Զառիթափ</t>
  </si>
  <si>
    <t>Ընդամենը ցրտահարված տարածքը   /առանց տնամերձի/   /հա/</t>
  </si>
  <si>
    <t>ցրտահարված  տարածքը  ըստ  տեսակի հա</t>
  </si>
  <si>
    <t>Ոռոգման ջրի վարձավճարը /հազ.դրամ/</t>
  </si>
  <si>
    <t>Զիջվող 50 % վարձավճարը /հազ.դրամ/</t>
  </si>
  <si>
    <t>նշված  տարածքի  հողի  հարկը          /ՀՀ  դրամ/</t>
  </si>
  <si>
    <t>Աղնջաձոր</t>
  </si>
  <si>
    <t>Սալլի</t>
  </si>
  <si>
    <t>խաղող</t>
  </si>
  <si>
    <t xml:space="preserve"> Ցրտահարված տարածքի ոռոգման ջրի պահանջը            հազ. խմ</t>
  </si>
  <si>
    <t>այլ պտղատե-սակներ</t>
  </si>
  <si>
    <t>Աղավնաձոր</t>
  </si>
  <si>
    <t>Արտաբույնք</t>
  </si>
  <si>
    <t>2014 թվականի  մարտի  30-ից  ապրիլի 1-ը  ընկած  ժամանակահատվածում  Վայոց ձորի մարզի  համայնքների պտղատու և խաղողի այգիներին ցրտահարության հետևանքով հասցված  վնասի վերաբերյալ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</si>
</sst>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ourier New"/>
      <family val="3"/>
    </font>
    <font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4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ourier New"/>
      <family val="3"/>
    </font>
    <font>
      <sz val="14"/>
      <color rgb="FF000000"/>
      <name val="GHEA Grapalat"/>
      <family val="3"/>
    </font>
    <font>
      <sz val="11"/>
      <color rgb="FF000000"/>
      <name val="GHEA Grapalat"/>
      <family val="3"/>
    </font>
    <font>
      <sz val="11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4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6" sqref="E26"/>
    </sheetView>
  </sheetViews>
  <sheetFormatPr defaultColWidth="9.140625" defaultRowHeight="15"/>
  <cols>
    <col min="1" max="1" width="6.8515625" style="0" customWidth="1"/>
    <col min="2" max="2" width="4.28125" style="0" customWidth="1"/>
    <col min="3" max="4" width="15.421875" style="0" customWidth="1"/>
    <col min="5" max="5" width="19.00390625" style="11" customWidth="1"/>
    <col min="6" max="6" width="9.57421875" style="11" customWidth="1"/>
    <col min="7" max="7" width="10.8515625" style="0" customWidth="1"/>
    <col min="8" max="8" width="9.57421875" style="0" customWidth="1"/>
    <col min="9" max="9" width="12.57421875" style="0" customWidth="1"/>
    <col min="10" max="10" width="13.7109375" style="0" customWidth="1"/>
    <col min="11" max="11" width="15.421875" style="0" customWidth="1"/>
    <col min="12" max="12" width="15.00390625" style="0" customWidth="1"/>
    <col min="13" max="13" width="14.421875" style="0" customWidth="1"/>
  </cols>
  <sheetData>
    <row r="1" spans="2:13" ht="20.25">
      <c r="B1" s="1"/>
      <c r="C1" s="6"/>
      <c r="D1" s="6"/>
      <c r="E1" s="8"/>
      <c r="F1" s="8"/>
      <c r="G1" s="27" t="s">
        <v>18</v>
      </c>
      <c r="H1" s="27"/>
      <c r="I1" s="27"/>
      <c r="J1" s="27"/>
      <c r="K1" s="7"/>
      <c r="L1" s="7"/>
      <c r="M1" s="2"/>
    </row>
    <row r="2" spans="2:13" ht="15">
      <c r="B2" s="1"/>
      <c r="C2" s="24"/>
      <c r="D2" s="24"/>
      <c r="E2" s="24"/>
      <c r="F2" s="24"/>
      <c r="G2" s="24"/>
      <c r="H2" s="1"/>
      <c r="I2" s="24"/>
      <c r="J2" s="24"/>
      <c r="K2" s="24"/>
      <c r="L2" s="12"/>
      <c r="M2" s="2"/>
    </row>
    <row r="3" spans="2:13" ht="19.5" customHeight="1">
      <c r="B3" s="26" t="s">
        <v>33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35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33.75" customHeight="1">
      <c r="B5" s="1"/>
      <c r="C5" s="3"/>
      <c r="D5" s="3"/>
      <c r="E5" s="9"/>
      <c r="F5" s="9"/>
      <c r="G5" s="1"/>
      <c r="H5" s="1"/>
      <c r="I5" s="3"/>
      <c r="J5" s="3"/>
      <c r="K5" s="1"/>
      <c r="L5" s="1"/>
      <c r="M5" s="2"/>
    </row>
    <row r="6" spans="2:13" ht="42" customHeight="1">
      <c r="B6" s="25" t="s">
        <v>0</v>
      </c>
      <c r="C6" s="25" t="s">
        <v>1</v>
      </c>
      <c r="D6" s="30" t="s">
        <v>19</v>
      </c>
      <c r="E6" s="28" t="s">
        <v>21</v>
      </c>
      <c r="F6" s="25" t="s">
        <v>22</v>
      </c>
      <c r="G6" s="25"/>
      <c r="H6" s="25"/>
      <c r="I6" s="25"/>
      <c r="J6" s="25" t="s">
        <v>25</v>
      </c>
      <c r="K6" s="25" t="s">
        <v>29</v>
      </c>
      <c r="L6" s="28" t="s">
        <v>23</v>
      </c>
      <c r="M6" s="25" t="s">
        <v>24</v>
      </c>
    </row>
    <row r="7" spans="2:13" ht="54.75" customHeight="1">
      <c r="B7" s="25"/>
      <c r="C7" s="25"/>
      <c r="D7" s="31"/>
      <c r="E7" s="29"/>
      <c r="F7" s="22" t="s">
        <v>28</v>
      </c>
      <c r="G7" s="22" t="s">
        <v>2</v>
      </c>
      <c r="H7" s="22" t="s">
        <v>3</v>
      </c>
      <c r="I7" s="13" t="s">
        <v>30</v>
      </c>
      <c r="J7" s="25"/>
      <c r="K7" s="25"/>
      <c r="L7" s="29"/>
      <c r="M7" s="25"/>
    </row>
    <row r="8" spans="2:13" ht="24" customHeight="1">
      <c r="B8" s="15">
        <v>1</v>
      </c>
      <c r="C8" s="16" t="s">
        <v>5</v>
      </c>
      <c r="D8" s="16">
        <v>46</v>
      </c>
      <c r="E8" s="17">
        <f>F8+G8+H8+I8</f>
        <v>14.48</v>
      </c>
      <c r="F8" s="17">
        <v>0</v>
      </c>
      <c r="G8" s="17">
        <v>14.15</v>
      </c>
      <c r="H8" s="17">
        <v>0</v>
      </c>
      <c r="I8" s="17">
        <v>0.33</v>
      </c>
      <c r="J8" s="18">
        <v>118896</v>
      </c>
      <c r="K8" s="14">
        <f>L8/11</f>
        <v>93.21818181818183</v>
      </c>
      <c r="L8" s="14">
        <f>M8*2</f>
        <v>1025.4</v>
      </c>
      <c r="M8" s="21">
        <v>512.7</v>
      </c>
    </row>
    <row r="9" spans="2:13" ht="24" customHeight="1">
      <c r="B9" s="15">
        <v>2</v>
      </c>
      <c r="C9" s="16" t="s">
        <v>31</v>
      </c>
      <c r="D9" s="16">
        <v>204</v>
      </c>
      <c r="E9" s="17">
        <f aca="true" t="shared" si="0" ref="E9:E26">F9+G9+H9+I9</f>
        <v>116.245</v>
      </c>
      <c r="F9" s="17">
        <v>116.245</v>
      </c>
      <c r="G9" s="17"/>
      <c r="H9" s="17"/>
      <c r="I9" s="17"/>
      <c r="J9" s="18">
        <v>923315</v>
      </c>
      <c r="K9" s="14">
        <f aca="true" t="shared" si="1" ref="K9:K25">L9/11</f>
        <v>236.36363636363637</v>
      </c>
      <c r="L9" s="14">
        <f aca="true" t="shared" si="2" ref="L9:L25">M9*2</f>
        <v>2600</v>
      </c>
      <c r="M9" s="21">
        <v>1300</v>
      </c>
    </row>
    <row r="10" spans="2:13" ht="24" customHeight="1">
      <c r="B10" s="15">
        <v>3</v>
      </c>
      <c r="C10" s="16" t="s">
        <v>26</v>
      </c>
      <c r="D10" s="18">
        <v>8</v>
      </c>
      <c r="E10" s="17">
        <f t="shared" si="0"/>
        <v>0.7030000000000001</v>
      </c>
      <c r="F10" s="17"/>
      <c r="G10" s="17">
        <v>0.55</v>
      </c>
      <c r="H10" s="17"/>
      <c r="I10" s="17">
        <v>0.153</v>
      </c>
      <c r="J10" s="18">
        <v>15186</v>
      </c>
      <c r="K10" s="14">
        <f t="shared" si="1"/>
        <v>0</v>
      </c>
      <c r="L10" s="14">
        <f t="shared" si="2"/>
        <v>0</v>
      </c>
      <c r="M10" s="21"/>
    </row>
    <row r="11" spans="2:13" ht="24" customHeight="1">
      <c r="B11" s="15">
        <v>4</v>
      </c>
      <c r="C11" s="16" t="s">
        <v>6</v>
      </c>
      <c r="D11" s="16">
        <v>323</v>
      </c>
      <c r="E11" s="17">
        <f t="shared" si="0"/>
        <v>87.34</v>
      </c>
      <c r="F11" s="17">
        <v>31.69</v>
      </c>
      <c r="G11" s="17">
        <v>8.37</v>
      </c>
      <c r="H11" s="17">
        <v>46.91</v>
      </c>
      <c r="I11" s="17">
        <v>0.37</v>
      </c>
      <c r="J11" s="18">
        <v>545727</v>
      </c>
      <c r="K11" s="14">
        <f t="shared" si="1"/>
        <v>93.98181818181818</v>
      </c>
      <c r="L11" s="14">
        <f t="shared" si="2"/>
        <v>1033.8</v>
      </c>
      <c r="M11" s="21">
        <v>516.9</v>
      </c>
    </row>
    <row r="12" spans="2:13" ht="24" customHeight="1">
      <c r="B12" s="15">
        <v>5</v>
      </c>
      <c r="C12" s="16" t="s">
        <v>32</v>
      </c>
      <c r="D12" s="16">
        <v>156</v>
      </c>
      <c r="E12" s="17">
        <f t="shared" si="0"/>
        <v>20.18</v>
      </c>
      <c r="F12" s="17"/>
      <c r="G12" s="17">
        <v>0.95</v>
      </c>
      <c r="H12" s="17"/>
      <c r="I12" s="17">
        <v>19.23</v>
      </c>
      <c r="J12" s="18">
        <v>71450</v>
      </c>
      <c r="K12" s="14">
        <f t="shared" si="1"/>
        <v>0</v>
      </c>
      <c r="L12" s="14">
        <f t="shared" si="2"/>
        <v>0</v>
      </c>
      <c r="M12" s="21"/>
    </row>
    <row r="13" spans="2:13" ht="24" customHeight="1">
      <c r="B13" s="15">
        <v>6</v>
      </c>
      <c r="C13" s="16" t="s">
        <v>7</v>
      </c>
      <c r="D13" s="16">
        <v>68</v>
      </c>
      <c r="E13" s="17">
        <f t="shared" si="0"/>
        <v>5.57</v>
      </c>
      <c r="F13" s="17"/>
      <c r="G13" s="17">
        <v>5.57</v>
      </c>
      <c r="H13" s="17">
        <v>0</v>
      </c>
      <c r="I13" s="17">
        <v>0</v>
      </c>
      <c r="J13" s="18">
        <v>100621</v>
      </c>
      <c r="K13" s="14">
        <f t="shared" si="1"/>
        <v>32.72727272727273</v>
      </c>
      <c r="L13" s="14">
        <f t="shared" si="2"/>
        <v>360</v>
      </c>
      <c r="M13" s="21">
        <v>180</v>
      </c>
    </row>
    <row r="14" spans="2:13" ht="24" customHeight="1">
      <c r="B14" s="15">
        <v>7</v>
      </c>
      <c r="C14" s="16" t="s">
        <v>8</v>
      </c>
      <c r="D14" s="16">
        <v>70</v>
      </c>
      <c r="E14" s="17">
        <f t="shared" si="0"/>
        <v>10.54</v>
      </c>
      <c r="F14" s="17"/>
      <c r="G14" s="17">
        <v>10.54</v>
      </c>
      <c r="H14" s="17">
        <v>0</v>
      </c>
      <c r="I14" s="17">
        <v>0</v>
      </c>
      <c r="J14" s="18">
        <v>150350</v>
      </c>
      <c r="K14" s="14">
        <f t="shared" si="1"/>
        <v>47.23636363636364</v>
      </c>
      <c r="L14" s="14">
        <f t="shared" si="2"/>
        <v>519.6</v>
      </c>
      <c r="M14" s="21">
        <v>259.8</v>
      </c>
    </row>
    <row r="15" spans="2:13" ht="24" customHeight="1">
      <c r="B15" s="15">
        <v>8</v>
      </c>
      <c r="C15" s="16" t="s">
        <v>9</v>
      </c>
      <c r="D15" s="16">
        <v>225</v>
      </c>
      <c r="E15" s="17">
        <f t="shared" si="0"/>
        <v>30.400000000000002</v>
      </c>
      <c r="F15" s="17">
        <v>12.1</v>
      </c>
      <c r="G15" s="17">
        <v>10</v>
      </c>
      <c r="H15" s="17">
        <v>2.3</v>
      </c>
      <c r="I15" s="17">
        <v>6</v>
      </c>
      <c r="J15" s="18">
        <v>333400</v>
      </c>
      <c r="K15" s="14">
        <f t="shared" si="1"/>
        <v>100</v>
      </c>
      <c r="L15" s="14">
        <f t="shared" si="2"/>
        <v>1100</v>
      </c>
      <c r="M15" s="21">
        <v>550</v>
      </c>
    </row>
    <row r="16" spans="2:13" ht="24" customHeight="1">
      <c r="B16" s="15">
        <v>9</v>
      </c>
      <c r="C16" s="16" t="s">
        <v>10</v>
      </c>
      <c r="D16" s="16">
        <v>66</v>
      </c>
      <c r="E16" s="17">
        <f t="shared" si="0"/>
        <v>14.1</v>
      </c>
      <c r="F16" s="17"/>
      <c r="G16" s="17">
        <v>8.2</v>
      </c>
      <c r="H16" s="17">
        <v>1.92</v>
      </c>
      <c r="I16" s="17">
        <v>3.98</v>
      </c>
      <c r="J16" s="18">
        <v>79677</v>
      </c>
      <c r="K16" s="14">
        <f t="shared" si="1"/>
        <v>83.18181818181819</v>
      </c>
      <c r="L16" s="14">
        <f t="shared" si="2"/>
        <v>915</v>
      </c>
      <c r="M16" s="21">
        <v>457.5</v>
      </c>
    </row>
    <row r="17" spans="2:13" ht="24" customHeight="1">
      <c r="B17" s="15">
        <v>10</v>
      </c>
      <c r="C17" s="16" t="s">
        <v>11</v>
      </c>
      <c r="D17" s="16">
        <v>337</v>
      </c>
      <c r="E17" s="17">
        <f t="shared" si="0"/>
        <v>54.98</v>
      </c>
      <c r="F17" s="17">
        <v>46.8</v>
      </c>
      <c r="G17" s="17">
        <v>5.36</v>
      </c>
      <c r="H17" s="17">
        <v>2.02</v>
      </c>
      <c r="I17" s="17">
        <v>0.8</v>
      </c>
      <c r="J17" s="18">
        <v>372233</v>
      </c>
      <c r="K17" s="14">
        <f t="shared" si="1"/>
        <v>195.0909090909091</v>
      </c>
      <c r="L17" s="14">
        <f t="shared" si="2"/>
        <v>2146</v>
      </c>
      <c r="M17" s="21">
        <v>1073</v>
      </c>
    </row>
    <row r="18" spans="2:13" ht="24" customHeight="1">
      <c r="B18" s="15">
        <v>11</v>
      </c>
      <c r="C18" s="16" t="s">
        <v>12</v>
      </c>
      <c r="D18" s="16">
        <v>56</v>
      </c>
      <c r="E18" s="17">
        <f t="shared" si="0"/>
        <v>9.440000000000001</v>
      </c>
      <c r="F18" s="17">
        <v>4.96</v>
      </c>
      <c r="G18" s="17">
        <v>4.48</v>
      </c>
      <c r="H18" s="17"/>
      <c r="I18" s="17"/>
      <c r="J18" s="18">
        <v>104423</v>
      </c>
      <c r="K18" s="14">
        <f t="shared" si="1"/>
        <v>0</v>
      </c>
      <c r="L18" s="14">
        <f t="shared" si="2"/>
        <v>0</v>
      </c>
      <c r="M18" s="21"/>
    </row>
    <row r="19" spans="2:13" ht="24" customHeight="1">
      <c r="B19" s="15">
        <v>12</v>
      </c>
      <c r="C19" s="16" t="s">
        <v>13</v>
      </c>
      <c r="D19" s="16">
        <v>38</v>
      </c>
      <c r="E19" s="17">
        <f t="shared" si="0"/>
        <v>11.93</v>
      </c>
      <c r="F19" s="17">
        <v>2.4</v>
      </c>
      <c r="G19" s="17">
        <v>7.39</v>
      </c>
      <c r="H19" s="17">
        <v>2.14</v>
      </c>
      <c r="I19" s="17"/>
      <c r="J19" s="18">
        <v>81570</v>
      </c>
      <c r="K19" s="14">
        <f t="shared" si="1"/>
        <v>70.36363636363636</v>
      </c>
      <c r="L19" s="14">
        <f t="shared" si="2"/>
        <v>774</v>
      </c>
      <c r="M19" s="21">
        <v>387</v>
      </c>
    </row>
    <row r="20" spans="2:13" ht="24" customHeight="1">
      <c r="B20" s="15">
        <v>13</v>
      </c>
      <c r="C20" s="16" t="s">
        <v>14</v>
      </c>
      <c r="D20" s="16">
        <v>323</v>
      </c>
      <c r="E20" s="17">
        <f t="shared" si="0"/>
        <v>113.92210000000001</v>
      </c>
      <c r="F20" s="17">
        <v>58.14</v>
      </c>
      <c r="G20" s="17">
        <v>25.2909</v>
      </c>
      <c r="H20" s="17">
        <v>13.5014</v>
      </c>
      <c r="I20" s="17">
        <v>16.9898</v>
      </c>
      <c r="J20" s="18">
        <v>905933</v>
      </c>
      <c r="K20" s="14">
        <f t="shared" si="1"/>
        <v>248.9090909090909</v>
      </c>
      <c r="L20" s="14">
        <f t="shared" si="2"/>
        <v>2738</v>
      </c>
      <c r="M20" s="21">
        <v>1369</v>
      </c>
    </row>
    <row r="21" spans="2:13" ht="24" customHeight="1">
      <c r="B21" s="15">
        <v>14</v>
      </c>
      <c r="C21" s="16" t="s">
        <v>27</v>
      </c>
      <c r="D21" s="18">
        <v>35</v>
      </c>
      <c r="E21" s="17">
        <f t="shared" si="0"/>
        <v>8.86</v>
      </c>
      <c r="F21" s="17"/>
      <c r="G21" s="17">
        <v>8.86</v>
      </c>
      <c r="H21" s="17">
        <v>0</v>
      </c>
      <c r="I21" s="17">
        <v>0</v>
      </c>
      <c r="J21" s="18">
        <v>100596</v>
      </c>
      <c r="K21" s="14">
        <f t="shared" si="1"/>
        <v>0</v>
      </c>
      <c r="L21" s="14">
        <f t="shared" si="2"/>
        <v>0</v>
      </c>
      <c r="M21" s="21"/>
    </row>
    <row r="22" spans="2:13" ht="24" customHeight="1">
      <c r="B22" s="15">
        <v>15</v>
      </c>
      <c r="C22" s="16" t="s">
        <v>15</v>
      </c>
      <c r="D22" s="16">
        <v>110</v>
      </c>
      <c r="E22" s="17">
        <f t="shared" si="0"/>
        <v>16.409</v>
      </c>
      <c r="F22" s="17"/>
      <c r="G22" s="17">
        <v>16.409</v>
      </c>
      <c r="H22" s="17"/>
      <c r="I22" s="17"/>
      <c r="J22" s="18">
        <v>177390</v>
      </c>
      <c r="K22" s="14">
        <f t="shared" si="1"/>
        <v>100.9090909090909</v>
      </c>
      <c r="L22" s="14">
        <f t="shared" si="2"/>
        <v>1110</v>
      </c>
      <c r="M22" s="21">
        <v>555</v>
      </c>
    </row>
    <row r="23" spans="2:13" ht="24" customHeight="1">
      <c r="B23" s="15">
        <v>16</v>
      </c>
      <c r="C23" s="16" t="s">
        <v>16</v>
      </c>
      <c r="D23" s="16">
        <v>122</v>
      </c>
      <c r="E23" s="17">
        <f t="shared" si="0"/>
        <v>14.200000000000001</v>
      </c>
      <c r="F23" s="17"/>
      <c r="G23" s="17">
        <v>8.3</v>
      </c>
      <c r="H23" s="17">
        <v>2.3</v>
      </c>
      <c r="I23" s="17">
        <v>3.6</v>
      </c>
      <c r="J23" s="18">
        <v>167902</v>
      </c>
      <c r="K23" s="14">
        <f t="shared" si="1"/>
        <v>85.2</v>
      </c>
      <c r="L23" s="14">
        <f t="shared" si="2"/>
        <v>937.2</v>
      </c>
      <c r="M23" s="21">
        <v>468.6</v>
      </c>
    </row>
    <row r="24" spans="2:13" ht="24" customHeight="1">
      <c r="B24" s="15">
        <v>17</v>
      </c>
      <c r="C24" s="16" t="s">
        <v>20</v>
      </c>
      <c r="D24" s="16">
        <v>36</v>
      </c>
      <c r="E24" s="17">
        <f t="shared" si="0"/>
        <v>6.45</v>
      </c>
      <c r="F24" s="17"/>
      <c r="G24" s="17">
        <v>4.78</v>
      </c>
      <c r="H24" s="17">
        <v>0</v>
      </c>
      <c r="I24" s="17">
        <v>1.67</v>
      </c>
      <c r="J24" s="18">
        <v>60206</v>
      </c>
      <c r="K24" s="14">
        <f t="shared" si="1"/>
        <v>38.18181818181818</v>
      </c>
      <c r="L24" s="14">
        <f t="shared" si="2"/>
        <v>420</v>
      </c>
      <c r="M24" s="21">
        <v>210</v>
      </c>
    </row>
    <row r="25" spans="2:13" ht="24" customHeight="1">
      <c r="B25" s="15">
        <v>18</v>
      </c>
      <c r="C25" s="16" t="s">
        <v>17</v>
      </c>
      <c r="D25" s="16">
        <v>25</v>
      </c>
      <c r="E25" s="17">
        <f t="shared" si="0"/>
        <v>5</v>
      </c>
      <c r="F25" s="17"/>
      <c r="G25" s="17">
        <v>2.3</v>
      </c>
      <c r="H25" s="17">
        <v>0.4</v>
      </c>
      <c r="I25" s="17">
        <v>2.3</v>
      </c>
      <c r="J25" s="18">
        <v>71125</v>
      </c>
      <c r="K25" s="14">
        <f t="shared" si="1"/>
        <v>29.09090909090909</v>
      </c>
      <c r="L25" s="14">
        <f t="shared" si="2"/>
        <v>320</v>
      </c>
      <c r="M25" s="21">
        <v>160</v>
      </c>
    </row>
    <row r="26" spans="2:13" ht="24" customHeight="1">
      <c r="B26" s="23" t="s">
        <v>4</v>
      </c>
      <c r="C26" s="23"/>
      <c r="D26" s="20">
        <f>SUM(D8:D25)</f>
        <v>2248</v>
      </c>
      <c r="E26" s="32">
        <f t="shared" si="0"/>
        <v>540.7491</v>
      </c>
      <c r="F26" s="32">
        <f>SUM(F8:F25)</f>
        <v>272.335</v>
      </c>
      <c r="G26" s="32">
        <f>SUM(G8:G25)</f>
        <v>141.49990000000003</v>
      </c>
      <c r="H26" s="32">
        <f>SUM(H8:H25)</f>
        <v>71.4914</v>
      </c>
      <c r="I26" s="32">
        <f>SUM(I8:I25)</f>
        <v>55.4228</v>
      </c>
      <c r="J26" s="20">
        <f aca="true" t="shared" si="3" ref="E26:M26">SUM(J8:J25)</f>
        <v>4380000</v>
      </c>
      <c r="K26" s="20">
        <f t="shared" si="3"/>
        <v>1454.4545454545457</v>
      </c>
      <c r="L26" s="20">
        <v>16000</v>
      </c>
      <c r="M26" s="20">
        <f t="shared" si="3"/>
        <v>7999.5</v>
      </c>
    </row>
    <row r="27" spans="2:6" s="4" customFormat="1" ht="15.75">
      <c r="B27" s="5"/>
      <c r="E27" s="19"/>
      <c r="F27" s="10"/>
    </row>
    <row r="28" spans="2:6" s="4" customFormat="1" ht="15.75">
      <c r="B28" s="5"/>
      <c r="E28" s="10"/>
      <c r="F28" s="10"/>
    </row>
    <row r="29" spans="2:6" s="4" customFormat="1" ht="15.75">
      <c r="B29" s="5"/>
      <c r="E29" s="10"/>
      <c r="F29" s="10"/>
    </row>
  </sheetData>
  <sheetProtection/>
  <mergeCells count="14">
    <mergeCell ref="G1:J1"/>
    <mergeCell ref="L6:L7"/>
    <mergeCell ref="E6:E7"/>
    <mergeCell ref="D6:D7"/>
    <mergeCell ref="J6:J7"/>
    <mergeCell ref="M6:M7"/>
    <mergeCell ref="B26:C26"/>
    <mergeCell ref="C2:G2"/>
    <mergeCell ref="I2:K2"/>
    <mergeCell ref="B6:B7"/>
    <mergeCell ref="C6:C7"/>
    <mergeCell ref="K6:K7"/>
    <mergeCell ref="F6:I6"/>
    <mergeCell ref="B3:M4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2014-06-05T12:40:09Z</cp:lastPrinted>
  <dcterms:created xsi:type="dcterms:W3CDTF">2014-04-28T10:13:21Z</dcterms:created>
  <dcterms:modified xsi:type="dcterms:W3CDTF">2014-06-05T12:41:29Z</dcterms:modified>
  <cp:category/>
  <cp:version/>
  <cp:contentType/>
  <cp:contentStatus/>
</cp:coreProperties>
</file>