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<sst xmlns="http://schemas.openxmlformats.org/spreadsheetml/2006/main" count="55" uniqueCount="54">
  <si>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 xml:space="preserve">               հատկացված գումարների մասին</t>
  </si>
  <si>
    <t xml:space="preserve">Ծրագրի կոդը </t>
  </si>
  <si>
    <t>Ծրագրի անվանումը</t>
  </si>
  <si>
    <t>01-01-01-03</t>
  </si>
  <si>
    <t>Մշակույթ,այդ թվում</t>
  </si>
  <si>
    <t>Կրթություն,այդ թվում</t>
  </si>
  <si>
    <t>09-01-02-01</t>
  </si>
  <si>
    <t>Տարրական հանրակրթական ուսուցում</t>
  </si>
  <si>
    <t>Հիմնական  հանրակրթական ուսուցում</t>
  </si>
  <si>
    <t>09-02-02-02</t>
  </si>
  <si>
    <t>Միջնակարգ  հանրակրթական ուսուցում</t>
  </si>
  <si>
    <t>09-05-01-02</t>
  </si>
  <si>
    <t>Արտադպրոցական դաստիարակություն</t>
  </si>
  <si>
    <t>Երաժշտական և արվեստի դպրոցներում ազգային,փողային և լարային նվագարանների գծով ուսուցում</t>
  </si>
  <si>
    <t>Հանրակրթական դպրոցների մանկավարժների և դպրոցահասակ երեխաների տեղափոխման ծախսեր</t>
  </si>
  <si>
    <t>Մարզային նշանակության ավտոճանապարհների ձմեռային պահպանում, ընթացիկ պահպանում և շահագործում</t>
  </si>
  <si>
    <t>Ընդամենը</t>
  </si>
  <si>
    <t>09-01-01-01</t>
  </si>
  <si>
    <t>Նախադպրոցական կրթություն</t>
  </si>
  <si>
    <t xml:space="preserve"> </t>
  </si>
  <si>
    <t>Հանրակրթական ուսուցում</t>
  </si>
  <si>
    <t>տարի</t>
  </si>
  <si>
    <t>Պետական աջակցություն սահմանամերձ համայնքներին</t>
  </si>
  <si>
    <t>Ատեստավորման միջոցով որակավորում ստացած ուսուցիչների հավելավճարներ</t>
  </si>
  <si>
    <t xml:space="preserve">Պետական հիմնարկների և կազմակերպությունների աշխատողների սոցիալակ փաթեթով ապահովում                          </t>
  </si>
  <si>
    <t>08-02-05-04</t>
  </si>
  <si>
    <t>09-02-01-01</t>
  </si>
  <si>
    <t>04-05-01-04</t>
  </si>
  <si>
    <t>հոդված</t>
  </si>
  <si>
    <t>08-02-03-01</t>
  </si>
  <si>
    <t>4632    4637</t>
  </si>
  <si>
    <t>01-08-01-02</t>
  </si>
  <si>
    <t>Թանգարանային ծառայություններ և ցուցահանդեսներ</t>
  </si>
  <si>
    <t>համայնքի մշակույթի և ազատ ժամանցի կազմակերպում</t>
  </si>
  <si>
    <t>Մշակույթային միջոցառումների իրականացում</t>
  </si>
  <si>
    <t>09-06-01-10</t>
  </si>
  <si>
    <t>09-06-01-29</t>
  </si>
  <si>
    <t>Ատեստավորման նոր համակարգի ներդրում՝ուղղված ուսուցիչների որակի բարձրացմանը</t>
  </si>
  <si>
    <t>09-06-01-86</t>
  </si>
  <si>
    <t>08-02-02-01</t>
  </si>
  <si>
    <t>09-06-01-19</t>
  </si>
  <si>
    <t>09-05-01-04</t>
  </si>
  <si>
    <t>10-09-02-01</t>
  </si>
  <si>
    <t>01-01-01-13</t>
  </si>
  <si>
    <t>09-01-01-02</t>
  </si>
  <si>
    <t>Սոցիալական որոշ խմբերի 1.5-5 տարեկան երեխաների նախադպրոցական կրթության ապահովում</t>
  </si>
  <si>
    <t>Հանրակրթական հիմնական ծրագրեր իրականացնող ուսումնական հաստատությունների հերթական ատեստավորման ենթակա ուսուցչի և մանկավարժի վերապատրաստում</t>
  </si>
  <si>
    <t>փաստացի</t>
  </si>
  <si>
    <t>կատարողականի %</t>
  </si>
  <si>
    <t>Վայոց ձորի մարզպետի աշխատակազմի պահպանման ծախսեր</t>
  </si>
  <si>
    <t>Արտասահմանյան պատվիրակության ընդունում</t>
  </si>
  <si>
    <t xml:space="preserve">ՀՀ 2023թ. 1-կիսամյակում  պետական բյուջեից Վայոց ձորի մարզպետի աշխատակազմին </t>
  </si>
  <si>
    <t>1-ին կիսամյակ</t>
  </si>
  <si>
    <t>01-01-01-32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</si>
</sst>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"/>
      <color indexed="10"/>
      <name val="GHEA Grapalat"/>
      <family val="3"/>
    </font>
    <font>
      <sz val="11"/>
      <color indexed="10"/>
      <name val="GHEA Grapalat"/>
      <family val="3"/>
    </font>
    <font>
      <b/>
      <sz val="12"/>
      <color indexed="10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color rgb="FFFF0000"/>
      <name val="GHEA Grapalat"/>
      <family val="3"/>
    </font>
    <font>
      <sz val="11"/>
      <color rgb="FFFF0000"/>
      <name val="GHEA Grapalat"/>
      <family val="3"/>
    </font>
    <font>
      <b/>
      <sz val="12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2" fontId="49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72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172" fontId="50" fillId="0" borderId="0" xfId="0" applyNumberFormat="1" applyFont="1" applyBorder="1" applyAlignment="1">
      <alignment vertical="center" wrapText="1"/>
    </xf>
    <xf numFmtId="172" fontId="54" fillId="0" borderId="0" xfId="0" applyNumberFormat="1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48" fillId="0" borderId="10" xfId="0" applyNumberFormat="1" applyFont="1" applyBorder="1" applyAlignment="1">
      <alignment/>
    </xf>
    <xf numFmtId="172" fontId="48" fillId="0" borderId="10" xfId="0" applyNumberFormat="1" applyFont="1" applyBorder="1" applyAlignment="1">
      <alignment horizontal="right"/>
    </xf>
    <xf numFmtId="172" fontId="48" fillId="0" borderId="10" xfId="0" applyNumberFormat="1" applyFont="1" applyBorder="1" applyAlignment="1">
      <alignment horizontal="right" wrapText="1"/>
    </xf>
    <xf numFmtId="172" fontId="48" fillId="0" borderId="10" xfId="0" applyNumberFormat="1" applyFont="1" applyBorder="1" applyAlignment="1">
      <alignment horizontal="right" vertical="center" wrapText="1"/>
    </xf>
    <xf numFmtId="172" fontId="49" fillId="0" borderId="10" xfId="0" applyNumberFormat="1" applyFont="1" applyBorder="1" applyAlignment="1">
      <alignment horizontal="right" wrapText="1"/>
    </xf>
    <xf numFmtId="172" fontId="48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 horizontal="center" wrapText="1"/>
    </xf>
    <xf numFmtId="1" fontId="49" fillId="0" borderId="10" xfId="0" applyNumberFormat="1" applyFont="1" applyBorder="1" applyAlignment="1">
      <alignment horizontal="center"/>
    </xf>
    <xf numFmtId="172" fontId="55" fillId="0" borderId="10" xfId="0" applyNumberFormat="1" applyFont="1" applyBorder="1" applyAlignment="1">
      <alignment/>
    </xf>
    <xf numFmtId="172" fontId="55" fillId="0" borderId="10" xfId="0" applyNumberFormat="1" applyFont="1" applyBorder="1" applyAlignment="1">
      <alignment/>
    </xf>
    <xf numFmtId="172" fontId="50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8" sqref="A8"/>
    </sheetView>
  </sheetViews>
  <sheetFormatPr defaultColWidth="33.57421875" defaultRowHeight="34.5" customHeight="1"/>
  <cols>
    <col min="1" max="1" width="18.57421875" style="1" bestFit="1" customWidth="1"/>
    <col min="2" max="2" width="47.00390625" style="1" customWidth="1"/>
    <col min="3" max="3" width="13.28125" style="1" customWidth="1"/>
    <col min="4" max="4" width="14.140625" style="1" customWidth="1"/>
    <col min="5" max="6" width="13.28125" style="1" customWidth="1"/>
    <col min="7" max="7" width="13.8515625" style="1" customWidth="1"/>
    <col min="8" max="16384" width="33.57421875" style="1" customWidth="1"/>
  </cols>
  <sheetData>
    <row r="1" spans="1:4" ht="18.75" customHeight="1">
      <c r="A1" s="1" t="s">
        <v>19</v>
      </c>
      <c r="B1" s="28" t="s">
        <v>51</v>
      </c>
      <c r="C1" s="28"/>
      <c r="D1" s="29"/>
    </row>
    <row r="2" spans="2:6" ht="17.25" customHeight="1">
      <c r="B2" s="42" t="s">
        <v>0</v>
      </c>
      <c r="C2" s="42"/>
      <c r="D2" s="42"/>
      <c r="E2" s="42"/>
      <c r="F2" s="42"/>
    </row>
    <row r="3" spans="1:7" ht="24" customHeight="1">
      <c r="A3" s="2" t="s">
        <v>1</v>
      </c>
      <c r="B3" s="3" t="s">
        <v>2</v>
      </c>
      <c r="C3" s="4" t="s">
        <v>28</v>
      </c>
      <c r="D3" s="4" t="s">
        <v>21</v>
      </c>
      <c r="E3" s="4" t="s">
        <v>52</v>
      </c>
      <c r="F3" s="4" t="s">
        <v>47</v>
      </c>
      <c r="G3" s="4" t="s">
        <v>48</v>
      </c>
    </row>
    <row r="4" spans="1:7" s="11" customFormat="1" ht="51" customHeight="1">
      <c r="A4" s="6" t="s">
        <v>3</v>
      </c>
      <c r="B4" s="7" t="s">
        <v>49</v>
      </c>
      <c r="C4" s="10"/>
      <c r="D4" s="32">
        <v>459356.1</v>
      </c>
      <c r="E4" s="30">
        <v>194005.6</v>
      </c>
      <c r="F4" s="30">
        <v>183782.7</v>
      </c>
      <c r="G4" s="32">
        <f>F4/E4*100</f>
        <v>94.730616023455</v>
      </c>
    </row>
    <row r="5" spans="1:7" s="11" customFormat="1" ht="51" customHeight="1">
      <c r="A5" s="6" t="s">
        <v>43</v>
      </c>
      <c r="B5" s="7" t="s">
        <v>49</v>
      </c>
      <c r="C5" s="37">
        <v>5122</v>
      </c>
      <c r="D5" s="32">
        <v>9920</v>
      </c>
      <c r="E5" s="30">
        <v>4960</v>
      </c>
      <c r="F5" s="30">
        <v>0</v>
      </c>
      <c r="G5" s="32">
        <f>F5/E5*100</f>
        <v>0</v>
      </c>
    </row>
    <row r="6" spans="1:8" s="11" customFormat="1" ht="45" customHeight="1">
      <c r="A6" s="6" t="s">
        <v>53</v>
      </c>
      <c r="B6" s="7" t="s">
        <v>50</v>
      </c>
      <c r="C6" s="37">
        <v>4237</v>
      </c>
      <c r="D6" s="32">
        <v>447.5</v>
      </c>
      <c r="E6" s="35">
        <v>447.5</v>
      </c>
      <c r="F6" s="35">
        <v>447.5</v>
      </c>
      <c r="G6" s="32">
        <f>F6/E6*100</f>
        <v>100</v>
      </c>
      <c r="H6" s="40"/>
    </row>
    <row r="7" spans="1:7" s="11" customFormat="1" ht="45" customHeight="1">
      <c r="A7" s="6"/>
      <c r="B7" s="7"/>
      <c r="C7" s="37"/>
      <c r="D7" s="39">
        <f>D8+D9+D10+D11</f>
        <v>55000</v>
      </c>
      <c r="E7" s="39">
        <f>E8+E9+E10+E11</f>
        <v>38000</v>
      </c>
      <c r="F7" s="39">
        <f>F8+F9+F10+F11</f>
        <v>38000</v>
      </c>
      <c r="G7" s="39"/>
    </row>
    <row r="8" spans="1:7" s="11" customFormat="1" ht="45" customHeight="1">
      <c r="A8" s="6" t="s">
        <v>31</v>
      </c>
      <c r="B8" s="7" t="s">
        <v>22</v>
      </c>
      <c r="C8" s="37">
        <v>4729</v>
      </c>
      <c r="D8" s="32">
        <v>55000</v>
      </c>
      <c r="E8" s="35">
        <v>38000</v>
      </c>
      <c r="F8" s="35">
        <v>38000</v>
      </c>
      <c r="G8" s="32">
        <f>F8/E8*100</f>
        <v>100</v>
      </c>
    </row>
    <row r="9" spans="1:7" s="11" customFormat="1" ht="34.5" customHeight="1">
      <c r="A9" s="6"/>
      <c r="B9" s="7"/>
      <c r="C9" s="37"/>
      <c r="D9" s="32"/>
      <c r="E9" s="35"/>
      <c r="F9" s="35"/>
      <c r="G9" s="32"/>
    </row>
    <row r="10" spans="1:7" s="11" customFormat="1" ht="34.5" customHeight="1">
      <c r="A10" s="6"/>
      <c r="B10" s="7"/>
      <c r="C10" s="37"/>
      <c r="D10" s="32"/>
      <c r="E10" s="35"/>
      <c r="F10" s="35"/>
      <c r="G10" s="32"/>
    </row>
    <row r="11" spans="1:7" s="11" customFormat="1" ht="34.5" customHeight="1">
      <c r="A11" s="6"/>
      <c r="B11" s="7"/>
      <c r="C11" s="37"/>
      <c r="D11" s="32"/>
      <c r="E11" s="30"/>
      <c r="F11" s="30"/>
      <c r="G11" s="32"/>
    </row>
    <row r="12" spans="1:7" ht="25.5" customHeight="1">
      <c r="A12" s="6"/>
      <c r="B12" s="8" t="s">
        <v>4</v>
      </c>
      <c r="C12" s="37"/>
      <c r="D12" s="38">
        <f>D13+D14+D15</f>
        <v>23155.7</v>
      </c>
      <c r="E12" s="38">
        <f>E13+E14+E15</f>
        <v>9616.1</v>
      </c>
      <c r="F12" s="38">
        <f>F13+F14+F15</f>
        <v>9616.1</v>
      </c>
      <c r="G12" s="38"/>
    </row>
    <row r="13" spans="1:7" s="11" customFormat="1" ht="34.5" customHeight="1">
      <c r="A13" s="6" t="s">
        <v>39</v>
      </c>
      <c r="B13" s="7" t="s">
        <v>32</v>
      </c>
      <c r="C13" s="37">
        <v>4637</v>
      </c>
      <c r="D13" s="31">
        <v>17071</v>
      </c>
      <c r="E13" s="30">
        <v>7682</v>
      </c>
      <c r="F13" s="30">
        <v>7682</v>
      </c>
      <c r="G13" s="32">
        <f>F13/E13*100</f>
        <v>100</v>
      </c>
    </row>
    <row r="14" spans="1:7" s="11" customFormat="1" ht="34.5" customHeight="1">
      <c r="A14" s="6" t="s">
        <v>29</v>
      </c>
      <c r="B14" s="7" t="s">
        <v>33</v>
      </c>
      <c r="C14" s="37">
        <v>4637</v>
      </c>
      <c r="D14" s="31">
        <v>2964.7</v>
      </c>
      <c r="E14" s="30">
        <v>1334.1</v>
      </c>
      <c r="F14" s="30">
        <v>1334.1</v>
      </c>
      <c r="G14" s="32">
        <f>F14/E14*100</f>
        <v>100</v>
      </c>
    </row>
    <row r="15" spans="1:7" s="11" customFormat="1" ht="34.5" customHeight="1">
      <c r="A15" s="6" t="s">
        <v>25</v>
      </c>
      <c r="B15" s="7" t="s">
        <v>34</v>
      </c>
      <c r="C15" s="37">
        <v>4637</v>
      </c>
      <c r="D15" s="32">
        <v>3120</v>
      </c>
      <c r="E15" s="30">
        <v>600</v>
      </c>
      <c r="F15" s="30">
        <v>600</v>
      </c>
      <c r="G15" s="32">
        <f>F15/E15*100</f>
        <v>100</v>
      </c>
    </row>
    <row r="16" spans="1:7" s="11" customFormat="1" ht="34.5" customHeight="1">
      <c r="A16" s="6"/>
      <c r="B16" s="7"/>
      <c r="C16" s="37"/>
      <c r="D16" s="32"/>
      <c r="E16" s="30"/>
      <c r="F16" s="30"/>
      <c r="G16" s="32"/>
    </row>
    <row r="17" spans="1:7" ht="24" customHeight="1">
      <c r="A17" s="6"/>
      <c r="B17" s="9" t="s">
        <v>5</v>
      </c>
      <c r="C17" s="37"/>
      <c r="D17" s="38">
        <f>D18+D23+D24+D25+D26+D27+D28+D29</f>
        <v>2660258.5</v>
      </c>
      <c r="E17" s="38">
        <f>E18+E23+E24+E25+E26+E27+E28+E29</f>
        <v>1142617.2</v>
      </c>
      <c r="F17" s="38">
        <f>F18+F23+F24+F25+F26+F27+F28+F29</f>
        <v>1124037.9999999998</v>
      </c>
      <c r="G17" s="38">
        <f>G18+G23+G24+G25+G26+G27+G28+G29</f>
        <v>481.111872406048</v>
      </c>
    </row>
    <row r="18" spans="1:7" ht="22.5" customHeight="1">
      <c r="A18" s="6"/>
      <c r="B18" s="6" t="s">
        <v>20</v>
      </c>
      <c r="C18" s="37"/>
      <c r="D18" s="10">
        <f>D19+D20+D21+D22</f>
        <v>2454306.2</v>
      </c>
      <c r="E18" s="10">
        <f>E19+E20+E21+E22</f>
        <v>1074832.1</v>
      </c>
      <c r="F18" s="10">
        <f>F19+F20+F21+F22</f>
        <v>1068287.2</v>
      </c>
      <c r="G18" s="10"/>
    </row>
    <row r="19" spans="1:7" s="11" customFormat="1" ht="25.5" customHeight="1">
      <c r="A19" s="6" t="s">
        <v>17</v>
      </c>
      <c r="B19" s="6" t="s">
        <v>18</v>
      </c>
      <c r="C19" s="37">
        <v>4511</v>
      </c>
      <c r="D19" s="32">
        <v>22127.8</v>
      </c>
      <c r="E19" s="30">
        <v>11681.7</v>
      </c>
      <c r="F19" s="30">
        <v>11189.2</v>
      </c>
      <c r="G19" s="32">
        <f>F19/E19*100</f>
        <v>95.78400404050781</v>
      </c>
    </row>
    <row r="20" spans="1:8" s="11" customFormat="1" ht="21" customHeight="1">
      <c r="A20" s="6" t="s">
        <v>6</v>
      </c>
      <c r="B20" s="6" t="s">
        <v>7</v>
      </c>
      <c r="C20" s="37">
        <v>4511</v>
      </c>
      <c r="D20" s="33">
        <v>938754.3</v>
      </c>
      <c r="E20" s="30">
        <v>442878.9</v>
      </c>
      <c r="F20" s="30">
        <v>442871</v>
      </c>
      <c r="G20" s="32">
        <f aca="true" t="shared" si="0" ref="G20:G31">F20/E20*100</f>
        <v>99.9982162166678</v>
      </c>
      <c r="H20" s="40"/>
    </row>
    <row r="21" spans="1:7" s="11" customFormat="1" ht="30.75" customHeight="1">
      <c r="A21" s="6" t="s">
        <v>26</v>
      </c>
      <c r="B21" s="6" t="s">
        <v>8</v>
      </c>
      <c r="C21" s="37">
        <v>4511</v>
      </c>
      <c r="D21" s="32">
        <v>1151986</v>
      </c>
      <c r="E21" s="35">
        <v>465439.3</v>
      </c>
      <c r="F21" s="35">
        <v>459395.6</v>
      </c>
      <c r="G21" s="32">
        <f t="shared" si="0"/>
        <v>98.701506297384</v>
      </c>
    </row>
    <row r="22" spans="1:7" s="11" customFormat="1" ht="30.75" customHeight="1">
      <c r="A22" s="6" t="s">
        <v>9</v>
      </c>
      <c r="B22" s="6" t="s">
        <v>10</v>
      </c>
      <c r="C22" s="37">
        <v>4511</v>
      </c>
      <c r="D22" s="32">
        <v>341438.1</v>
      </c>
      <c r="E22" s="30">
        <v>154832.2</v>
      </c>
      <c r="F22" s="30">
        <v>154831.4</v>
      </c>
      <c r="G22" s="32">
        <f t="shared" si="0"/>
        <v>99.99948331161089</v>
      </c>
    </row>
    <row r="23" spans="1:7" s="11" customFormat="1" ht="26.25" customHeight="1">
      <c r="A23" s="6" t="s">
        <v>11</v>
      </c>
      <c r="B23" s="6" t="s">
        <v>12</v>
      </c>
      <c r="C23" s="37">
        <v>4511</v>
      </c>
      <c r="D23" s="31">
        <v>52462.3</v>
      </c>
      <c r="E23" s="30">
        <v>25706.5</v>
      </c>
      <c r="F23" s="30">
        <v>25706.5</v>
      </c>
      <c r="G23" s="32">
        <f t="shared" si="0"/>
        <v>100</v>
      </c>
    </row>
    <row r="24" spans="1:7" s="11" customFormat="1" ht="53.25" customHeight="1">
      <c r="A24" s="6" t="s">
        <v>41</v>
      </c>
      <c r="B24" s="7" t="s">
        <v>13</v>
      </c>
      <c r="C24" s="36" t="s">
        <v>30</v>
      </c>
      <c r="D24" s="31">
        <v>8497.5</v>
      </c>
      <c r="E24" s="30">
        <v>3934.9</v>
      </c>
      <c r="F24" s="30">
        <v>3934.9</v>
      </c>
      <c r="G24" s="32">
        <f t="shared" si="0"/>
        <v>100</v>
      </c>
    </row>
    <row r="25" spans="1:7" s="11" customFormat="1" ht="32.25" customHeight="1">
      <c r="A25" s="6" t="s">
        <v>40</v>
      </c>
      <c r="B25" s="7" t="s">
        <v>23</v>
      </c>
      <c r="C25" s="37">
        <v>4729</v>
      </c>
      <c r="D25" s="31">
        <v>4320</v>
      </c>
      <c r="E25" s="30">
        <v>2116.8</v>
      </c>
      <c r="F25" s="30">
        <v>2116.8</v>
      </c>
      <c r="G25" s="32">
        <f t="shared" si="0"/>
        <v>100</v>
      </c>
    </row>
    <row r="26" spans="1:7" s="11" customFormat="1" ht="50.25" customHeight="1">
      <c r="A26" s="6" t="s">
        <v>44</v>
      </c>
      <c r="B26" s="7" t="s">
        <v>45</v>
      </c>
      <c r="C26" s="37">
        <v>4637</v>
      </c>
      <c r="D26" s="31">
        <v>64706.4</v>
      </c>
      <c r="E26" s="30">
        <v>6290.5</v>
      </c>
      <c r="F26" s="30">
        <v>1989.9</v>
      </c>
      <c r="G26" s="32">
        <f t="shared" si="0"/>
        <v>31.63341546776886</v>
      </c>
    </row>
    <row r="27" spans="1:7" s="11" customFormat="1" ht="32.25" customHeight="1">
      <c r="A27" s="6" t="s">
        <v>35</v>
      </c>
      <c r="B27" s="7" t="s">
        <v>14</v>
      </c>
      <c r="C27" s="37">
        <v>4637</v>
      </c>
      <c r="D27" s="32">
        <v>29837.6</v>
      </c>
      <c r="E27" s="30">
        <v>14292.2</v>
      </c>
      <c r="F27" s="30">
        <v>13436.8</v>
      </c>
      <c r="G27" s="32">
        <f t="shared" si="0"/>
        <v>94.01491722757866</v>
      </c>
    </row>
    <row r="28" spans="1:7" s="11" customFormat="1" ht="55.5" customHeight="1">
      <c r="A28" s="6" t="s">
        <v>36</v>
      </c>
      <c r="B28" s="7" t="s">
        <v>37</v>
      </c>
      <c r="C28" s="37">
        <v>4729</v>
      </c>
      <c r="D28" s="31">
        <v>41184.5</v>
      </c>
      <c r="E28" s="30">
        <v>15444.2</v>
      </c>
      <c r="F28" s="30">
        <v>8565.9</v>
      </c>
      <c r="G28" s="32">
        <f t="shared" si="0"/>
        <v>55.46353971070045</v>
      </c>
    </row>
    <row r="29" spans="1:7" s="11" customFormat="1" ht="85.5" customHeight="1">
      <c r="A29" s="6" t="s">
        <v>38</v>
      </c>
      <c r="B29" s="7" t="s">
        <v>46</v>
      </c>
      <c r="C29" s="37">
        <v>4729</v>
      </c>
      <c r="D29" s="31">
        <v>4944</v>
      </c>
      <c r="E29" s="30">
        <v>0</v>
      </c>
      <c r="F29" s="30">
        <v>0</v>
      </c>
      <c r="G29" s="32">
        <v>0</v>
      </c>
    </row>
    <row r="30" spans="1:7" s="11" customFormat="1" ht="63" customHeight="1">
      <c r="A30" s="6" t="s">
        <v>27</v>
      </c>
      <c r="B30" s="7" t="s">
        <v>15</v>
      </c>
      <c r="C30" s="37">
        <v>4251</v>
      </c>
      <c r="D30" s="34">
        <v>162500</v>
      </c>
      <c r="E30" s="30">
        <v>79078</v>
      </c>
      <c r="F30" s="30">
        <v>74069.2</v>
      </c>
      <c r="G30" s="32">
        <f t="shared" si="0"/>
        <v>93.66600065757858</v>
      </c>
    </row>
    <row r="31" spans="1:7" ht="61.5" customHeight="1">
      <c r="A31" s="6" t="s">
        <v>42</v>
      </c>
      <c r="B31" s="7" t="s">
        <v>24</v>
      </c>
      <c r="C31" s="37">
        <v>4729</v>
      </c>
      <c r="D31" s="34">
        <v>87768</v>
      </c>
      <c r="E31" s="30">
        <v>36570</v>
      </c>
      <c r="F31" s="30">
        <v>30400.2</v>
      </c>
      <c r="G31" s="32">
        <f t="shared" si="0"/>
        <v>83.12879409351928</v>
      </c>
    </row>
    <row r="32" spans="1:8" ht="26.25" customHeight="1">
      <c r="A32" s="9"/>
      <c r="B32" s="8" t="s">
        <v>16</v>
      </c>
      <c r="C32" s="10"/>
      <c r="D32" s="38">
        <f>D4+D5+D6+D7+D12+D17+D30+D31</f>
        <v>3458405.8</v>
      </c>
      <c r="E32" s="38">
        <f>E4+E5+E6+E7+E12+E17+E30+E31</f>
        <v>1505294.4</v>
      </c>
      <c r="F32" s="38">
        <f>F4+F5+F6+F7+F12+F17+F30+F31</f>
        <v>1460353.6999999997</v>
      </c>
      <c r="G32" s="38"/>
      <c r="H32" s="41"/>
    </row>
    <row r="33" spans="1:7" ht="26.25" customHeight="1">
      <c r="A33" s="14"/>
      <c r="B33" s="15"/>
      <c r="C33" s="16"/>
      <c r="D33" s="17"/>
      <c r="E33" s="16"/>
      <c r="F33" s="16"/>
      <c r="G33" s="18"/>
    </row>
    <row r="34" spans="1:7" ht="26.25" customHeight="1">
      <c r="A34" s="14"/>
      <c r="B34" s="15"/>
      <c r="C34" s="16"/>
      <c r="D34" s="16"/>
      <c r="E34" s="16"/>
      <c r="F34" s="16"/>
      <c r="G34" s="18"/>
    </row>
    <row r="35" spans="1:7" ht="26.25" customHeight="1">
      <c r="A35" s="14"/>
      <c r="B35" s="15"/>
      <c r="C35" s="16"/>
      <c r="D35" s="17"/>
      <c r="E35" s="16"/>
      <c r="F35" s="16"/>
      <c r="G35" s="18"/>
    </row>
    <row r="36" spans="1:7" ht="26.25" customHeight="1">
      <c r="A36" s="14"/>
      <c r="B36" s="15"/>
      <c r="C36" s="16"/>
      <c r="D36" s="17"/>
      <c r="E36" s="16"/>
      <c r="F36" s="16"/>
      <c r="G36" s="18"/>
    </row>
    <row r="37" spans="1:7" ht="26.25" customHeight="1">
      <c r="A37" s="14"/>
      <c r="B37" s="15"/>
      <c r="C37" s="16"/>
      <c r="D37" s="17"/>
      <c r="E37" s="16"/>
      <c r="F37" s="16"/>
      <c r="G37" s="18"/>
    </row>
    <row r="38" spans="1:7" ht="26.25" customHeight="1">
      <c r="A38" s="14"/>
      <c r="B38" s="15"/>
      <c r="C38" s="16"/>
      <c r="D38" s="17"/>
      <c r="E38" s="16"/>
      <c r="F38" s="16"/>
      <c r="G38" s="18"/>
    </row>
    <row r="39" spans="1:7" ht="26.25" customHeight="1">
      <c r="A39" s="14"/>
      <c r="B39" s="15"/>
      <c r="C39" s="16"/>
      <c r="D39" s="17"/>
      <c r="E39" s="16"/>
      <c r="F39" s="16"/>
      <c r="G39" s="18"/>
    </row>
    <row r="40" spans="1:7" ht="26.25" customHeight="1">
      <c r="A40" s="14"/>
      <c r="B40" s="15"/>
      <c r="C40" s="16"/>
      <c r="D40" s="17"/>
      <c r="E40" s="16"/>
      <c r="F40" s="16"/>
      <c r="G40" s="18"/>
    </row>
    <row r="41" spans="1:7" ht="26.25" customHeight="1">
      <c r="A41" s="14"/>
      <c r="B41" s="15"/>
      <c r="C41" s="16"/>
      <c r="D41" s="17"/>
      <c r="E41" s="16"/>
      <c r="F41" s="16"/>
      <c r="G41" s="18"/>
    </row>
    <row r="42" spans="1:7" ht="26.25" customHeight="1">
      <c r="A42" s="14"/>
      <c r="B42" s="15"/>
      <c r="C42" s="16"/>
      <c r="D42" s="17"/>
      <c r="E42" s="16"/>
      <c r="F42" s="16"/>
      <c r="G42" s="18"/>
    </row>
    <row r="43" spans="1:7" ht="26.25" customHeight="1">
      <c r="A43" s="14"/>
      <c r="B43" s="15"/>
      <c r="C43" s="16"/>
      <c r="D43" s="17"/>
      <c r="E43" s="16"/>
      <c r="F43" s="16"/>
      <c r="G43" s="18"/>
    </row>
    <row r="44" spans="1:7" ht="26.25" customHeight="1">
      <c r="A44" s="14"/>
      <c r="B44" s="15"/>
      <c r="C44" s="16"/>
      <c r="D44" s="17"/>
      <c r="E44" s="16"/>
      <c r="F44" s="16"/>
      <c r="G44" s="18"/>
    </row>
    <row r="45" spans="1:7" s="5" customFormat="1" ht="30" customHeight="1">
      <c r="A45" s="19"/>
      <c r="B45" s="20"/>
      <c r="C45" s="19"/>
      <c r="D45" s="19"/>
      <c r="E45" s="19"/>
      <c r="F45" s="19"/>
      <c r="G45" s="21"/>
    </row>
    <row r="46" spans="2:6" s="13" customFormat="1" ht="27" customHeight="1">
      <c r="B46" s="22"/>
      <c r="E46" s="23"/>
      <c r="F46" s="23"/>
    </row>
    <row r="47" spans="2:6" s="13" customFormat="1" ht="27.75" customHeight="1">
      <c r="B47" s="22"/>
      <c r="E47" s="23"/>
      <c r="F47" s="23"/>
    </row>
    <row r="48" spans="2:7" s="13" customFormat="1" ht="27.75" customHeight="1">
      <c r="B48" s="22"/>
      <c r="C48" s="24"/>
      <c r="D48" s="24"/>
      <c r="E48" s="25"/>
      <c r="F48" s="25"/>
      <c r="G48" s="23"/>
    </row>
    <row r="49" spans="1:7" s="12" customFormat="1" ht="40.5" customHeight="1">
      <c r="A49" s="13"/>
      <c r="B49" s="22"/>
      <c r="C49" s="24"/>
      <c r="D49" s="24"/>
      <c r="E49" s="24"/>
      <c r="F49" s="24"/>
      <c r="G49" s="26"/>
    </row>
    <row r="50" spans="1:7" s="12" customFormat="1" ht="34.5" customHeight="1">
      <c r="A50" s="13"/>
      <c r="B50" s="22"/>
      <c r="C50" s="24"/>
      <c r="D50" s="24"/>
      <c r="E50" s="24"/>
      <c r="F50" s="24"/>
      <c r="G50" s="26"/>
    </row>
    <row r="51" spans="1:7" s="12" customFormat="1" ht="30.75" customHeight="1">
      <c r="A51" s="13"/>
      <c r="B51" s="22"/>
      <c r="C51" s="24"/>
      <c r="D51" s="24"/>
      <c r="E51" s="25"/>
      <c r="F51" s="25"/>
      <c r="G51" s="23"/>
    </row>
    <row r="52" spans="1:7" s="12" customFormat="1" ht="33" customHeight="1">
      <c r="A52" s="13"/>
      <c r="B52" s="22"/>
      <c r="C52" s="24"/>
      <c r="D52" s="24"/>
      <c r="E52" s="25"/>
      <c r="F52" s="25"/>
      <c r="G52" s="26"/>
    </row>
    <row r="53" spans="1:7" s="11" customFormat="1" ht="34.5" customHeight="1">
      <c r="A53" s="13"/>
      <c r="B53" s="22"/>
      <c r="C53" s="24"/>
      <c r="D53" s="24"/>
      <c r="E53" s="25"/>
      <c r="F53" s="25"/>
      <c r="G53" s="26"/>
    </row>
    <row r="54" spans="1:7" s="11" customFormat="1" ht="34.5" customHeight="1">
      <c r="A54" s="13"/>
      <c r="B54" s="22"/>
      <c r="C54" s="24"/>
      <c r="D54" s="24"/>
      <c r="E54" s="25"/>
      <c r="F54" s="25"/>
      <c r="G54" s="26"/>
    </row>
    <row r="55" spans="1:7" s="11" customFormat="1" ht="39" customHeight="1">
      <c r="A55" s="13"/>
      <c r="B55" s="22"/>
      <c r="C55" s="24"/>
      <c r="D55" s="24"/>
      <c r="E55" s="25"/>
      <c r="F55" s="25"/>
      <c r="G55" s="26"/>
    </row>
    <row r="56" spans="1:7" s="11" customFormat="1" ht="34.5" customHeight="1">
      <c r="A56" s="13"/>
      <c r="B56" s="26"/>
      <c r="C56" s="27"/>
      <c r="D56" s="27"/>
      <c r="E56" s="27"/>
      <c r="F56" s="27"/>
      <c r="G56" s="26"/>
    </row>
  </sheetData>
  <sheetProtection/>
  <mergeCells count="1">
    <mergeCell ref="B2:F2"/>
  </mergeCells>
  <printOptions/>
  <pageMargins left="0.2755905511811024" right="0.2362204724409449" top="0.1968503937007874" bottom="0.2362204724409449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2023-08-02T07:51:47Z</dcterms:modified>
  <cp:category/>
  <cp:version/>
  <cp:contentType/>
  <cp:contentStatus/>
</cp:coreProperties>
</file>