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155" tabRatio="526" firstSheet="1" activeTab="2"/>
  </bookViews>
  <sheets>
    <sheet name="Caxs g.d." sheetId="8" state="hidden" r:id="rId1"/>
    <sheet name="caxser tntesagitakan" sheetId="9" r:id="rId2"/>
    <sheet name="caxser gorcarnakan" sheetId="10" r:id="rId3"/>
  </sheets>
  <definedNames>
    <definedName name="_xlnm.Print_Titles" localSheetId="0">'Caxs g.d.'!$B:$B,'Caxs g.d.'!$4:$9</definedName>
    <definedName name="_xlnm.Print_Titles" localSheetId="2">'caxser gorcarnakan'!$B:$C</definedName>
    <definedName name="_xlnm.Print_Area" localSheetId="2">'caxser gorcarnakan'!$B$1:$DU$15</definedName>
  </definedNames>
  <calcPr calcId="124519"/>
</workbook>
</file>

<file path=xl/calcChain.xml><?xml version="1.0" encoding="utf-8"?>
<calcChain xmlns="http://schemas.openxmlformats.org/spreadsheetml/2006/main">
  <c r="AF9" i="10"/>
  <c r="AG9" s="1"/>
  <c r="AH9" s="1"/>
  <c r="AI9" s="1"/>
  <c r="AJ9" s="1"/>
  <c r="AK9" s="1"/>
  <c r="AL9" s="1"/>
  <c r="AM9" s="1"/>
  <c r="AN9" s="1"/>
  <c r="AO9" s="1"/>
  <c r="AP9" s="1"/>
  <c r="AQ9" s="1"/>
  <c r="AR9" s="1"/>
  <c r="AS9" s="1"/>
  <c r="AT9" s="1"/>
  <c r="AU9" s="1"/>
  <c r="AV9" s="1"/>
  <c r="AW9" s="1"/>
  <c r="AX9" s="1"/>
  <c r="AY9" s="1"/>
  <c r="AZ9" s="1"/>
  <c r="BA9" s="1"/>
  <c r="BB9" s="1"/>
  <c r="BC9" s="1"/>
  <c r="BD9" s="1"/>
  <c r="BE9" s="1"/>
  <c r="BF9" s="1"/>
  <c r="BG9" s="1"/>
  <c r="BH9" s="1"/>
  <c r="BI9" s="1"/>
  <c r="BJ9" s="1"/>
  <c r="BK9" s="1"/>
  <c r="BL9" s="1"/>
  <c r="BM9" s="1"/>
  <c r="BN9" s="1"/>
  <c r="BO9" s="1"/>
  <c r="BP9" s="1"/>
  <c r="BQ9" s="1"/>
  <c r="BR9" s="1"/>
  <c r="BS9" s="1"/>
  <c r="BT9" s="1"/>
  <c r="BU9" s="1"/>
  <c r="BV9" s="1"/>
  <c r="BW9" s="1"/>
  <c r="BX9" s="1"/>
  <c r="BY9" s="1"/>
  <c r="BZ9" s="1"/>
  <c r="CA9" s="1"/>
  <c r="CB9" s="1"/>
  <c r="CC9" s="1"/>
  <c r="CD9" s="1"/>
  <c r="CE9" s="1"/>
  <c r="CF9" s="1"/>
  <c r="CG9" s="1"/>
  <c r="CH9" s="1"/>
  <c r="CI9" s="1"/>
  <c r="CJ9" s="1"/>
  <c r="CK9" s="1"/>
  <c r="CL9" s="1"/>
  <c r="CM9" s="1"/>
  <c r="CN9" s="1"/>
  <c r="CO9" s="1"/>
  <c r="CP9" s="1"/>
  <c r="CQ9" s="1"/>
  <c r="CR9" s="1"/>
  <c r="CS9" s="1"/>
  <c r="CT9" s="1"/>
  <c r="CU9" s="1"/>
  <c r="CV9" s="1"/>
  <c r="CW9" s="1"/>
  <c r="CX9" s="1"/>
  <c r="CY9" s="1"/>
  <c r="CZ9" s="1"/>
  <c r="DA9" s="1"/>
  <c r="DB9" s="1"/>
  <c r="DC9" s="1"/>
  <c r="DD9" s="1"/>
  <c r="DE9" s="1"/>
  <c r="DF9" s="1"/>
  <c r="DG9" s="1"/>
  <c r="DH9" s="1"/>
  <c r="DI9" s="1"/>
  <c r="DJ9" s="1"/>
  <c r="DK9" s="1"/>
  <c r="DL9" s="1"/>
  <c r="DM9" s="1"/>
  <c r="DN9" s="1"/>
  <c r="DO9" s="1"/>
  <c r="DP9" s="1"/>
  <c r="DQ9" s="1"/>
  <c r="DR9" s="1"/>
  <c r="DS9" s="1"/>
  <c r="DT9" s="1"/>
  <c r="DU9" s="1"/>
  <c r="DP15" l="1"/>
  <c r="DN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N15"/>
  <c r="CO15"/>
  <c r="CP15"/>
  <c r="CQ15"/>
  <c r="CR15"/>
  <c r="CS15"/>
  <c r="CT15"/>
  <c r="CU15"/>
  <c r="CV15"/>
  <c r="CW15"/>
  <c r="CX15"/>
  <c r="CY15"/>
  <c r="CZ15"/>
  <c r="DA15"/>
  <c r="DB15"/>
  <c r="DC15"/>
  <c r="DD15"/>
  <c r="DE15"/>
  <c r="DF15"/>
  <c r="DG15"/>
  <c r="DH15"/>
  <c r="DI15"/>
  <c r="DJ15"/>
  <c r="DK15"/>
  <c r="DL15"/>
  <c r="DM15"/>
  <c r="DO15"/>
  <c r="DQ15"/>
  <c r="D15"/>
  <c r="D16" i="9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C16"/>
  <c r="D9" i="10" l="1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DG12" i="8"/>
  <c r="DG11"/>
  <c r="DG13"/>
  <c r="DG14"/>
  <c r="DG15"/>
  <c r="DG16"/>
  <c r="DG17"/>
  <c r="DG18"/>
  <c r="DG19"/>
  <c r="DG20"/>
  <c r="DG10"/>
  <c r="DG21" s="1"/>
  <c r="DF11"/>
  <c r="DF21" s="1"/>
  <c r="DF12"/>
  <c r="DF13"/>
  <c r="DF14"/>
  <c r="DF15"/>
  <c r="DF16"/>
  <c r="DF17"/>
  <c r="DF18"/>
  <c r="DF19"/>
  <c r="DF20"/>
  <c r="DF10"/>
  <c r="G11"/>
  <c r="E11"/>
  <c r="G12"/>
  <c r="E12"/>
  <c r="G13"/>
  <c r="G14"/>
  <c r="E14" s="1"/>
  <c r="G15"/>
  <c r="G16"/>
  <c r="G17"/>
  <c r="G18"/>
  <c r="G19"/>
  <c r="G20"/>
  <c r="G10"/>
  <c r="E10" s="1"/>
  <c r="F11"/>
  <c r="F12"/>
  <c r="F13"/>
  <c r="D13"/>
  <c r="F14"/>
  <c r="F15"/>
  <c r="F16"/>
  <c r="F17"/>
  <c r="D17" s="1"/>
  <c r="F18"/>
  <c r="F19"/>
  <c r="F20"/>
  <c r="D20" s="1"/>
  <c r="F10"/>
  <c r="D10" s="1"/>
  <c r="H10"/>
  <c r="I10"/>
  <c r="H11"/>
  <c r="I11"/>
  <c r="H12"/>
  <c r="D12" s="1"/>
  <c r="I12"/>
  <c r="H13"/>
  <c r="I13"/>
  <c r="E13" s="1"/>
  <c r="H14"/>
  <c r="D14" s="1"/>
  <c r="I14"/>
  <c r="H15"/>
  <c r="D15"/>
  <c r="I15"/>
  <c r="H16"/>
  <c r="D16"/>
  <c r="I16"/>
  <c r="E16" s="1"/>
  <c r="H17"/>
  <c r="I17"/>
  <c r="E17"/>
  <c r="H18"/>
  <c r="D18" s="1"/>
  <c r="I18"/>
  <c r="E18"/>
  <c r="H19"/>
  <c r="I19"/>
  <c r="H20"/>
  <c r="I20"/>
  <c r="E20"/>
  <c r="J21"/>
  <c r="K21"/>
  <c r="L21"/>
  <c r="M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CP21"/>
  <c r="CQ21"/>
  <c r="CR21"/>
  <c r="CS21"/>
  <c r="CT21"/>
  <c r="CU21"/>
  <c r="CV21"/>
  <c r="CW21"/>
  <c r="CX21"/>
  <c r="CY21"/>
  <c r="CZ21"/>
  <c r="DA21"/>
  <c r="DB21"/>
  <c r="DC21"/>
  <c r="DD21"/>
  <c r="DE21"/>
  <c r="DH21"/>
  <c r="DI21"/>
  <c r="DJ21"/>
  <c r="DK21"/>
  <c r="DL21"/>
  <c r="DM21"/>
  <c r="F21"/>
  <c r="I21"/>
  <c r="D11" l="1"/>
  <c r="D21" s="1"/>
  <c r="H21"/>
  <c r="G21"/>
  <c r="E15"/>
  <c r="E21" s="1"/>
  <c r="D19"/>
  <c r="E19"/>
</calcChain>
</file>

<file path=xl/sharedStrings.xml><?xml version="1.0" encoding="utf-8"?>
<sst xmlns="http://schemas.openxmlformats.org/spreadsheetml/2006/main" count="557" uniqueCount="140">
  <si>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</si>
  <si>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</si>
  <si>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</si>
  <si>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</si>
  <si>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</si>
  <si>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</si>
  <si>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</si>
  <si>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</si>
  <si>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</si>
  <si>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</si>
  <si>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</si>
  <si>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</si>
  <si>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</si>
  <si>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</si>
  <si>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</si>
  <si>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</si>
  <si>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</si>
  <si>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</si>
  <si>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</si>
  <si>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</si>
  <si>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</si>
  <si>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</si>
  <si>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</si>
  <si>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</si>
  <si>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</si>
  <si>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</si>
  <si>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</si>
  <si>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</si>
  <si>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</si>
  <si>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</si>
  <si>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</si>
  <si>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</si>
  <si>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</si>
  <si>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</si>
  <si>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</si>
  <si>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/>
        <sz val="9"/>
        <rFont val="Arial Armenian"/>
        <family val="2"/>
      </rPr>
      <t xml:space="preserve">(ïáÕ2110+ïáÕ2120+ïáÕ2130+
ïáÕ2140+ïáÕ2150  +ïáÕ2160+ïáÕ2170+ïáÕ2180) </t>
    </r>
    <r>
      <rPr>
        <u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</si>
  <si>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</si>
  <si>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</si>
  <si>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</si>
  <si>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</si>
  <si>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</si>
  <si>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/>
        <sz val="11"/>
        <rFont val="Arial Armenian"/>
        <family val="2"/>
      </rPr>
      <t>/տող 2490/</t>
    </r>
  </si>
  <si>
    <r>
      <rPr>
        <b/>
        <u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/>
        <sz val="9"/>
        <rFont val="Arial Armenian"/>
        <family val="2"/>
      </rPr>
      <t>(ïáÕ2510+ïáÕ2520+ïáÕ2530+ïáÕ2540+
ïáÕ2550+ïáÕ2560)</t>
    </r>
  </si>
  <si>
    <r>
      <rPr>
        <b/>
        <u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</si>
  <si>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/>
        <sz val="11"/>
        <rFont val="Arial Armenian"/>
        <family val="2"/>
      </rPr>
      <t xml:space="preserve"> </t>
    </r>
    <r>
      <rPr>
        <b/>
        <u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</si>
  <si>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</si>
  <si>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</si>
  <si>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</si>
  <si>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</si>
  <si>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</si>
  <si>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</si>
  <si>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</si>
  <si>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</si>
  <si>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</si>
  <si>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</si>
  <si>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</si>
  <si>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</si>
  <si>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</si>
  <si>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</si>
  <si>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</si>
  <si>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</si>
  <si>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</si>
  <si>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</si>
  <si>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</si>
  <si>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</si>
  <si>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</si>
  <si>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</si>
  <si>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</si>
  <si>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</si>
  <si>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</si>
  <si>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</si>
  <si>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</si>
  <si>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</si>
  <si>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</si>
  <si>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</si>
  <si>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</si>
  <si>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</si>
  <si>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</si>
  <si>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</si>
  <si>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</si>
  <si>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</si>
  <si>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</si>
  <si>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</si>
  <si>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</si>
  <si>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</si>
  <si>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</si>
  <si>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</si>
  <si>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</si>
  <si>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</si>
  <si>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</si>
  <si>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</si>
  <si>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</si>
  <si>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</si>
  <si>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u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</si>
  <si>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</si>
  <si>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</si>
  <si>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</si>
  <si>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</si>
  <si>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</si>
  <si>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</si>
  <si>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</si>
  <si>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</si>
  <si>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</si>
  <si>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</si>
  <si>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</si>
  <si>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</si>
  <si>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</si>
  <si>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</si>
  <si>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</si>
  <si>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</si>
  <si>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</si>
  <si>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</si>
  <si>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</si>
  <si>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</si>
  <si>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</si>
  <si>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</si>
  <si>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</si>
  <si>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</si>
  <si>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</si>
  <si>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</si>
  <si>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</si>
  <si>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</si>
  <si>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</si>
  <si>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</si>
  <si>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</si>
  <si>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</si>
  <si>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>ԸՆԴԱՄԵՆԸ</t>
  </si>
  <si>
    <t>c</t>
  </si>
  <si>
    <t>հազ. դրամ</t>
  </si>
  <si>
    <t>No</t>
  </si>
  <si>
    <t>Ընդամենը</t>
  </si>
  <si>
    <t>ՏԵՂԵԿԱՏՎՈՒԹՅՈՒՆ</t>
  </si>
  <si>
    <t>ք.Եղեգնաձոր</t>
  </si>
  <si>
    <t>ք.Ջերմուկ</t>
  </si>
  <si>
    <t>ք.Վայք</t>
  </si>
  <si>
    <t>Արենի</t>
  </si>
  <si>
    <t>Եղեգիս</t>
  </si>
  <si>
    <t>տող 2410
Ընդհանուր բնույթի տնտեսական առևտրային և աշխատանքի գծով հարաբերություններ</t>
  </si>
  <si>
    <t>ՀՀ Վայոց ձորի մարզի համայնքների  բյուջեների ծախսերի վերաբերյալ
(ըստ ծախսերի տնտեսագիտական դասակարգման) 31 մարտի 2023թվականի դրությամբ</t>
  </si>
  <si>
    <t>ՀՀ Վայոց ձորի մարզի համայնքների  բյուջեների ծախսերի վերաբերյալ
(ըստ ծախսերի գործառնական  դասակարգման)  31.03.2023 թվականի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</si>
</sst>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8">
    <font>
      <sz val="12"/>
      <name val="Times Armenian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12"/>
      <name val="Times Armenian"/>
      <family val="1"/>
    </font>
    <font>
      <b/>
      <sz val="8"/>
      <name val="Arial Armenian"/>
      <family val="2"/>
    </font>
    <font>
      <b/>
      <u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/>
      <sz val="10"/>
      <name val="Arial Armenian"/>
      <family val="2"/>
    </font>
    <font>
      <b/>
      <u/>
      <sz val="9"/>
      <name val="Arial Armenian"/>
      <family val="2"/>
    </font>
    <font>
      <u/>
      <sz val="9"/>
      <name val="Arial Armenian"/>
      <family val="2"/>
    </font>
    <font>
      <u/>
      <sz val="11"/>
      <name val="Arial Armenian"/>
      <family val="2"/>
    </font>
    <font>
      <b/>
      <u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b/>
      <u/>
      <sz val="10"/>
      <name val="GHEA Grapalat"/>
      <family val="3"/>
    </font>
    <font>
      <b/>
      <sz val="8"/>
      <name val="GHEA Grapalat"/>
      <family val="3"/>
    </font>
    <font>
      <sz val="10"/>
      <name val="Arial"/>
      <family val="2"/>
      <charset val="204"/>
    </font>
    <font>
      <b/>
      <sz val="11"/>
      <color indexed="8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sz val="11"/>
      <color indexed="10"/>
      <name val="Arial Armenian"/>
      <family val="2"/>
    </font>
    <font>
      <sz val="11"/>
      <color indexed="20"/>
      <name val="Arial Armenian"/>
      <family val="2"/>
    </font>
    <font>
      <sz val="11"/>
      <color indexed="17"/>
      <name val="Arial Armenian"/>
      <family val="2"/>
    </font>
    <font>
      <b/>
      <sz val="18"/>
      <color indexed="62"/>
      <name val="Cambria"/>
      <family val="2"/>
    </font>
    <font>
      <i/>
      <sz val="11"/>
      <color indexed="23"/>
      <name val="Arial Armenian"/>
      <family val="2"/>
    </font>
    <font>
      <b/>
      <sz val="15"/>
      <color indexed="62"/>
      <name val="Arial Armenian"/>
      <family val="2"/>
    </font>
    <font>
      <b/>
      <sz val="13"/>
      <color indexed="62"/>
      <name val="Arial Armenian"/>
      <family val="2"/>
    </font>
    <font>
      <b/>
      <sz val="11"/>
      <color indexed="62"/>
      <name val="Arial Armenian"/>
      <family val="2"/>
    </font>
    <font>
      <b/>
      <sz val="11"/>
      <color indexed="10"/>
      <name val="Arial Armenian"/>
      <family val="2"/>
    </font>
    <font>
      <sz val="11"/>
      <color indexed="19"/>
      <name val="Arial Armenian"/>
      <family val="2"/>
    </font>
    <font>
      <b/>
      <sz val="11"/>
      <color indexed="9"/>
      <name val="Arial Armenian"/>
      <family val="2"/>
    </font>
    <font>
      <sz val="11"/>
      <color indexed="9"/>
      <name val="Arial Armenian"/>
      <family val="2"/>
    </font>
    <font>
      <sz val="11"/>
      <color indexed="8"/>
      <name val="Arial Armenian"/>
      <family val="2"/>
    </font>
    <font>
      <sz val="11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">
    <xf numFmtId="0" fontId="0" fillId="0" borderId="0"/>
    <xf numFmtId="0" fontId="31" fillId="0" borderId="1" applyNumberFormat="0" applyFill="0" applyAlignment="0" applyProtection="0"/>
    <xf numFmtId="0" fontId="32" fillId="2" borderId="2" applyNumberFormat="0" applyAlignment="0" applyProtection="0"/>
    <xf numFmtId="0" fontId="33" fillId="3" borderId="3" applyNumberFormat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2" applyNumberFormat="0" applyAlignment="0" applyProtection="0"/>
    <xf numFmtId="0" fontId="43" fillId="2" borderId="0" applyNumberFormat="0" applyBorder="0" applyAlignment="0" applyProtection="0"/>
    <xf numFmtId="0" fontId="44" fillId="6" borderId="8" applyNumberFormat="0" applyAlignment="0" applyProtection="0"/>
    <xf numFmtId="0" fontId="30" fillId="7" borderId="9" applyNumberFormat="0" applyFont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7" borderId="0" applyNumberFormat="0" applyBorder="0" applyAlignment="0" applyProtection="0"/>
    <xf numFmtId="0" fontId="46" fillId="16" borderId="0" applyNumberFormat="0" applyBorder="0" applyAlignment="0" applyProtection="0"/>
    <xf numFmtId="0" fontId="46" fillId="5" borderId="0" applyNumberFormat="0" applyBorder="0" applyAlignment="0" applyProtection="0"/>
    <xf numFmtId="0" fontId="46" fillId="7" borderId="0" applyNumberFormat="0" applyBorder="0" applyAlignment="0" applyProtection="0"/>
    <xf numFmtId="0" fontId="46" fillId="5" borderId="0" applyNumberFormat="0" applyBorder="0" applyAlignment="0" applyProtection="0"/>
    <xf numFmtId="0" fontId="46" fillId="15" borderId="0" applyNumberFormat="0" applyBorder="0" applyAlignment="0" applyProtection="0"/>
    <xf numFmtId="0" fontId="46" fillId="2" borderId="0" applyNumberFormat="0" applyBorder="0" applyAlignment="0" applyProtection="0"/>
    <xf numFmtId="0" fontId="46" fillId="17" borderId="0" applyNumberFormat="0" applyBorder="0" applyAlignment="0" applyProtection="0"/>
    <xf numFmtId="0" fontId="46" fillId="5" borderId="0" applyNumberFormat="0" applyBorder="0" applyAlignment="0" applyProtection="0"/>
    <xf numFmtId="0" fontId="46" fillId="7" borderId="0" applyNumberFormat="0" applyBorder="0" applyAlignment="0" applyProtection="0"/>
    <xf numFmtId="0" fontId="45" fillId="5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7" borderId="0" applyNumberFormat="0" applyBorder="0" applyAlignment="0" applyProtection="0"/>
    <xf numFmtId="0" fontId="45" fillId="5" borderId="0" applyNumberFormat="0" applyBorder="0" applyAlignment="0" applyProtection="0"/>
    <xf numFmtId="0" fontId="45" fillId="1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47" fillId="0" borderId="0"/>
  </cellStyleXfs>
  <cellXfs count="235">
    <xf numFmtId="0" fontId="0" fillId="0" borderId="0" xfId="0"/>
    <xf numFmtId="0" fontId="5" fillId="18" borderId="10" xfId="0" applyFont="1" applyFill="1" applyBorder="1" applyAlignment="1" applyProtection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Border="1"/>
    <xf numFmtId="0" fontId="4" fillId="18" borderId="10" xfId="0" applyFont="1" applyFill="1" applyBorder="1" applyAlignment="1" applyProtection="1">
      <alignment horizontal="center" vertical="center" wrapText="1"/>
    </xf>
    <xf numFmtId="0" fontId="5" fillId="19" borderId="10" xfId="0" applyFont="1" applyFill="1" applyBorder="1" applyAlignment="1" applyProtection="1">
      <alignment horizontal="center" vertical="center" wrapText="1"/>
    </xf>
    <xf numFmtId="0" fontId="4" fillId="19" borderId="10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 applyAlignment="1"/>
    <xf numFmtId="0" fontId="6" fillId="0" borderId="0" xfId="0" applyFont="1" applyAlignment="1">
      <alignment vertical="center" wrapText="1"/>
    </xf>
    <xf numFmtId="165" fontId="3" fillId="20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/>
    </xf>
    <xf numFmtId="165" fontId="3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2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21" borderId="10" xfId="0" applyNumberFormat="1" applyFont="1" applyFill="1" applyBorder="1" applyAlignment="1">
      <alignment horizontal="center" vertical="center" wrapText="1"/>
    </xf>
    <xf numFmtId="4" fontId="4" fillId="22" borderId="10" xfId="0" applyNumberFormat="1" applyFont="1" applyFill="1" applyBorder="1" applyAlignment="1">
      <alignment horizontal="center" vertical="center" wrapText="1"/>
    </xf>
    <xf numFmtId="4" fontId="5" fillId="21" borderId="10" xfId="0" applyNumberFormat="1" applyFont="1" applyFill="1" applyBorder="1" applyAlignment="1">
      <alignment horizontal="center" vertical="center" wrapText="1"/>
    </xf>
    <xf numFmtId="4" fontId="5" fillId="22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54" applyNumberFormat="1" applyFont="1" applyFill="1" applyBorder="1" applyAlignment="1">
      <alignment horizontal="right" vertical="center"/>
    </xf>
    <xf numFmtId="0" fontId="9" fillId="0" borderId="10" xfId="0" applyFont="1" applyBorder="1"/>
    <xf numFmtId="0" fontId="9" fillId="0" borderId="0" xfId="0" applyFont="1"/>
    <xf numFmtId="165" fontId="9" fillId="0" borderId="10" xfId="0" applyNumberFormat="1" applyFont="1" applyBorder="1"/>
    <xf numFmtId="164" fontId="3" fillId="0" borderId="10" xfId="0" applyNumberFormat="1" applyFont="1" applyBorder="1" applyAlignment="1">
      <alignment vertical="center" wrapText="1"/>
    </xf>
    <xf numFmtId="164" fontId="3" fillId="23" borderId="10" xfId="0" applyNumberFormat="1" applyFont="1" applyFill="1" applyBorder="1" applyAlignment="1">
      <alignment horizontal="right" vertical="center" wrapText="1"/>
    </xf>
    <xf numFmtId="164" fontId="3" fillId="23" borderId="10" xfId="0" applyNumberFormat="1" applyFont="1" applyFill="1" applyBorder="1" applyAlignment="1">
      <alignment horizontal="right"/>
    </xf>
    <xf numFmtId="0" fontId="4" fillId="24" borderId="10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protection locked="0"/>
    </xf>
    <xf numFmtId="0" fontId="25" fillId="0" borderId="0" xfId="0" applyFont="1" applyAlignment="1" applyProtection="1">
      <protection locked="0"/>
    </xf>
    <xf numFmtId="0" fontId="26" fillId="0" borderId="0" xfId="0" applyFont="1" applyProtection="1"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horizontal="right"/>
      <protection locked="0"/>
    </xf>
    <xf numFmtId="0" fontId="26" fillId="0" borderId="0" xfId="0" applyFont="1" applyBorder="1" applyProtection="1">
      <protection locked="0"/>
    </xf>
    <xf numFmtId="0" fontId="24" fillId="25" borderId="10" xfId="0" applyFont="1" applyFill="1" applyBorder="1" applyAlignment="1" applyProtection="1">
      <alignment horizontal="center" vertical="center" wrapText="1"/>
    </xf>
    <xf numFmtId="0" fontId="24" fillId="0" borderId="0" xfId="0" applyFont="1" applyProtection="1"/>
    <xf numFmtId="4" fontId="19" fillId="21" borderId="10" xfId="0" applyNumberFormat="1" applyFont="1" applyFill="1" applyBorder="1" applyAlignment="1" applyProtection="1">
      <alignment horizontal="center" vertical="center" wrapText="1"/>
    </xf>
    <xf numFmtId="14" fontId="25" fillId="0" borderId="0" xfId="0" applyNumberFormat="1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 wrapText="1"/>
    </xf>
    <xf numFmtId="165" fontId="19" fillId="0" borderId="10" xfId="0" applyNumberFormat="1" applyFont="1" applyBorder="1" applyAlignment="1" applyProtection="1">
      <alignment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wrapText="1"/>
      <protection locked="0"/>
    </xf>
    <xf numFmtId="164" fontId="26" fillId="0" borderId="0" xfId="0" applyNumberFormat="1" applyFont="1" applyProtection="1">
      <protection locked="0"/>
    </xf>
    <xf numFmtId="0" fontId="26" fillId="0" borderId="12" xfId="0" applyFont="1" applyBorder="1" applyAlignment="1" applyProtection="1">
      <alignment vertical="center"/>
      <protection locked="0"/>
    </xf>
    <xf numFmtId="0" fontId="26" fillId="0" borderId="0" xfId="0" applyFont="1" applyProtection="1"/>
    <xf numFmtId="0" fontId="20" fillId="26" borderId="13" xfId="0" applyNumberFormat="1" applyFont="1" applyFill="1" applyBorder="1" applyAlignment="1" applyProtection="1">
      <alignment horizontal="center" vertical="center" wrapText="1"/>
    </xf>
    <xf numFmtId="0" fontId="20" fillId="22" borderId="14" xfId="0" applyFont="1" applyFill="1" applyBorder="1" applyAlignment="1" applyProtection="1">
      <alignment vertical="center" wrapText="1"/>
    </xf>
    <xf numFmtId="0" fontId="20" fillId="22" borderId="15" xfId="0" applyFont="1" applyFill="1" applyBorder="1" applyAlignment="1" applyProtection="1">
      <alignment vertical="center" wrapText="1"/>
    </xf>
    <xf numFmtId="0" fontId="20" fillId="23" borderId="13" xfId="0" applyFont="1" applyFill="1" applyBorder="1" applyAlignment="1" applyProtection="1">
      <alignment horizontal="center" vertical="center" wrapText="1"/>
    </xf>
    <xf numFmtId="0" fontId="20" fillId="22" borderId="16" xfId="0" applyFont="1" applyFill="1" applyBorder="1" applyAlignment="1" applyProtection="1">
      <alignment vertical="center" wrapText="1"/>
    </xf>
    <xf numFmtId="0" fontId="20" fillId="26" borderId="13" xfId="0" applyFont="1" applyFill="1" applyBorder="1" applyAlignment="1" applyProtection="1">
      <alignment horizontal="center" vertical="center" wrapText="1"/>
    </xf>
    <xf numFmtId="4" fontId="24" fillId="21" borderId="10" xfId="0" applyNumberFormat="1" applyFont="1" applyFill="1" applyBorder="1" applyAlignment="1" applyProtection="1">
      <alignment horizontal="center" vertical="center" wrapText="1"/>
    </xf>
    <xf numFmtId="0" fontId="24" fillId="18" borderId="10" xfId="0" applyFont="1" applyFill="1" applyBorder="1" applyAlignment="1" applyProtection="1">
      <alignment horizontal="center" vertical="center" wrapText="1"/>
    </xf>
    <xf numFmtId="0" fontId="19" fillId="20" borderId="10" xfId="0" applyFont="1" applyFill="1" applyBorder="1" applyAlignment="1" applyProtection="1">
      <alignment horizontal="center" vertical="center" wrapText="1"/>
    </xf>
    <xf numFmtId="0" fontId="29" fillId="0" borderId="0" xfId="0" applyFont="1" applyProtection="1">
      <protection locked="0"/>
    </xf>
    <xf numFmtId="0" fontId="19" fillId="26" borderId="10" xfId="0" applyFont="1" applyFill="1" applyBorder="1" applyAlignment="1" applyProtection="1">
      <alignment horizontal="center" vertical="center" wrapText="1"/>
      <protection locked="0"/>
    </xf>
    <xf numFmtId="165" fontId="19" fillId="0" borderId="10" xfId="54" applyNumberFormat="1" applyFont="1" applyFill="1" applyBorder="1" applyAlignment="1" applyProtection="1">
      <alignment horizontal="right" vertical="center"/>
    </xf>
    <xf numFmtId="0" fontId="24" fillId="0" borderId="0" xfId="0" applyFont="1" applyProtection="1">
      <protection locked="0"/>
    </xf>
    <xf numFmtId="4" fontId="26" fillId="0" borderId="0" xfId="0" applyNumberFormat="1" applyFont="1" applyAlignment="1" applyProtection="1">
      <alignment horizontal="right" vertical="center"/>
      <protection locked="0"/>
    </xf>
    <xf numFmtId="0" fontId="19" fillId="0" borderId="10" xfId="42" applyFont="1" applyBorder="1" applyProtection="1">
      <protection locked="0"/>
    </xf>
    <xf numFmtId="0" fontId="19" fillId="0" borderId="10" xfId="0" applyFont="1" applyBorder="1" applyProtection="1">
      <protection locked="0"/>
    </xf>
    <xf numFmtId="0" fontId="20" fillId="26" borderId="10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protection locked="0"/>
    </xf>
    <xf numFmtId="0" fontId="26" fillId="0" borderId="10" xfId="0" applyFont="1" applyBorder="1" applyAlignment="1" applyProtection="1">
      <alignment horizontal="left"/>
      <protection locked="0"/>
    </xf>
    <xf numFmtId="165" fontId="26" fillId="0" borderId="0" xfId="0" applyNumberFormat="1" applyFont="1" applyProtection="1">
      <protection locked="0"/>
    </xf>
    <xf numFmtId="4" fontId="20" fillId="0" borderId="10" xfId="0" applyNumberFormat="1" applyFont="1" applyBorder="1" applyAlignment="1" applyProtection="1">
      <alignment horizontal="right" vertical="center"/>
      <protection locked="0"/>
    </xf>
    <xf numFmtId="0" fontId="19" fillId="0" borderId="10" xfId="0" applyFont="1" applyBorder="1" applyAlignment="1" applyProtection="1">
      <alignment horizontal="center" vertical="center" wrapText="1"/>
    </xf>
    <xf numFmtId="0" fontId="20" fillId="26" borderId="13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3" fillId="23" borderId="19" xfId="0" applyFont="1" applyFill="1" applyBorder="1" applyAlignment="1" applyProtection="1">
      <alignment horizontal="center" vertical="center" wrapText="1"/>
    </xf>
    <xf numFmtId="0" fontId="3" fillId="23" borderId="13" xfId="0" applyFont="1" applyFill="1" applyBorder="1" applyAlignment="1" applyProtection="1">
      <alignment horizontal="center" vertical="center" wrapText="1"/>
    </xf>
    <xf numFmtId="0" fontId="3" fillId="23" borderId="20" xfId="0" applyFont="1" applyFill="1" applyBorder="1" applyAlignment="1" applyProtection="1">
      <alignment horizontal="center" vertical="center" wrapText="1"/>
    </xf>
    <xf numFmtId="0" fontId="3" fillId="23" borderId="17" xfId="0" applyFont="1" applyFill="1" applyBorder="1" applyAlignment="1" applyProtection="1">
      <alignment horizontal="center" vertical="center" wrapText="1"/>
    </xf>
    <xf numFmtId="0" fontId="3" fillId="23" borderId="12" xfId="0" applyFont="1" applyFill="1" applyBorder="1" applyAlignment="1" applyProtection="1">
      <alignment horizontal="center" vertical="center" wrapText="1"/>
    </xf>
    <xf numFmtId="0" fontId="3" fillId="23" borderId="18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2" borderId="10" xfId="0" applyFont="1" applyFill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26" borderId="19" xfId="0" applyFont="1" applyFill="1" applyBorder="1" applyAlignment="1" applyProtection="1">
      <alignment horizontal="center" vertical="center" wrapText="1"/>
    </xf>
    <xf numFmtId="0" fontId="3" fillId="26" borderId="13" xfId="0" applyFont="1" applyFill="1" applyBorder="1" applyAlignment="1" applyProtection="1">
      <alignment horizontal="center" vertical="center" wrapText="1"/>
    </xf>
    <xf numFmtId="0" fontId="3" fillId="26" borderId="20" xfId="0" applyFont="1" applyFill="1" applyBorder="1" applyAlignment="1" applyProtection="1">
      <alignment horizontal="center" vertical="center" wrapText="1"/>
    </xf>
    <xf numFmtId="0" fontId="3" fillId="26" borderId="17" xfId="0" applyFont="1" applyFill="1" applyBorder="1" applyAlignment="1" applyProtection="1">
      <alignment horizontal="center" vertical="center" wrapText="1"/>
    </xf>
    <xf numFmtId="0" fontId="3" fillId="26" borderId="12" xfId="0" applyFont="1" applyFill="1" applyBorder="1" applyAlignment="1" applyProtection="1">
      <alignment horizontal="center" vertical="center" wrapText="1"/>
    </xf>
    <xf numFmtId="0" fontId="3" fillId="26" borderId="18" xfId="0" applyFont="1" applyFill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7" fillId="26" borderId="19" xfId="0" applyNumberFormat="1" applyFont="1" applyFill="1" applyBorder="1" applyAlignment="1" applyProtection="1">
      <alignment horizontal="center" vertical="center" wrapText="1"/>
    </xf>
    <xf numFmtId="0" fontId="7" fillId="26" borderId="13" xfId="0" applyNumberFormat="1" applyFont="1" applyFill="1" applyBorder="1" applyAlignment="1" applyProtection="1">
      <alignment horizontal="center" vertical="center" wrapText="1"/>
    </xf>
    <xf numFmtId="0" fontId="7" fillId="26" borderId="20" xfId="0" applyNumberFormat="1" applyFont="1" applyFill="1" applyBorder="1" applyAlignment="1" applyProtection="1">
      <alignment horizontal="center" vertical="center" wrapText="1"/>
    </xf>
    <xf numFmtId="0" fontId="7" fillId="26" borderId="21" xfId="0" applyNumberFormat="1" applyFont="1" applyFill="1" applyBorder="1" applyAlignment="1" applyProtection="1">
      <alignment horizontal="center" vertical="center" wrapText="1"/>
    </xf>
    <xf numFmtId="0" fontId="7" fillId="26" borderId="0" xfId="0" applyNumberFormat="1" applyFont="1" applyFill="1" applyBorder="1" applyAlignment="1" applyProtection="1">
      <alignment horizontal="center" vertical="center" wrapText="1"/>
    </xf>
    <xf numFmtId="0" fontId="7" fillId="26" borderId="22" xfId="0" applyNumberFormat="1" applyFont="1" applyFill="1" applyBorder="1" applyAlignment="1" applyProtection="1">
      <alignment horizontal="center" vertical="center" wrapText="1"/>
    </xf>
    <xf numFmtId="0" fontId="7" fillId="26" borderId="17" xfId="0" applyNumberFormat="1" applyFont="1" applyFill="1" applyBorder="1" applyAlignment="1" applyProtection="1">
      <alignment horizontal="center" vertical="center" wrapText="1"/>
    </xf>
    <xf numFmtId="0" fontId="7" fillId="26" borderId="12" xfId="0" applyNumberFormat="1" applyFont="1" applyFill="1" applyBorder="1" applyAlignment="1" applyProtection="1">
      <alignment horizontal="center" vertical="center" wrapText="1"/>
    </xf>
    <xf numFmtId="0" fontId="7" fillId="26" borderId="18" xfId="0" applyNumberFormat="1" applyFont="1" applyFill="1" applyBorder="1" applyAlignment="1" applyProtection="1">
      <alignment horizontal="center" vertical="center" wrapText="1"/>
    </xf>
    <xf numFmtId="0" fontId="3" fillId="27" borderId="19" xfId="0" applyFont="1" applyFill="1" applyBorder="1" applyAlignment="1" applyProtection="1">
      <alignment horizontal="left" vertical="center" wrapText="1"/>
    </xf>
    <xf numFmtId="0" fontId="3" fillId="27" borderId="13" xfId="0" applyFont="1" applyFill="1" applyBorder="1" applyAlignment="1" applyProtection="1">
      <alignment horizontal="left" vertical="center" wrapText="1"/>
    </xf>
    <xf numFmtId="0" fontId="3" fillId="27" borderId="20" xfId="0" applyFont="1" applyFill="1" applyBorder="1" applyAlignment="1" applyProtection="1">
      <alignment horizontal="left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22" borderId="16" xfId="0" applyFont="1" applyFill="1" applyBorder="1" applyAlignment="1" applyProtection="1">
      <alignment horizontal="left" vertical="center" wrapText="1"/>
    </xf>
    <xf numFmtId="0" fontId="3" fillId="22" borderId="14" xfId="0" applyFont="1" applyFill="1" applyBorder="1" applyAlignment="1" applyProtection="1">
      <alignment horizontal="left" vertical="center" wrapText="1"/>
    </xf>
    <xf numFmtId="0" fontId="3" fillId="22" borderId="15" xfId="0" applyFont="1" applyFill="1" applyBorder="1" applyAlignment="1" applyProtection="1">
      <alignment horizontal="left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4" fontId="24" fillId="22" borderId="14" xfId="0" applyNumberFormat="1" applyFont="1" applyFill="1" applyBorder="1" applyAlignment="1" applyProtection="1">
      <alignment horizontal="center" vertical="center" wrapText="1"/>
    </xf>
    <xf numFmtId="4" fontId="19" fillId="0" borderId="10" xfId="0" applyNumberFormat="1" applyFont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left" vertical="center" wrapText="1"/>
    </xf>
    <xf numFmtId="0" fontId="19" fillId="0" borderId="14" xfId="0" applyFont="1" applyBorder="1" applyAlignment="1" applyProtection="1">
      <alignment horizontal="left" vertical="center" wrapText="1"/>
    </xf>
    <xf numFmtId="0" fontId="19" fillId="0" borderId="15" xfId="0" applyFont="1" applyBorder="1" applyAlignment="1" applyProtection="1">
      <alignment horizontal="left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 wrapText="1"/>
    </xf>
    <xf numFmtId="0" fontId="20" fillId="22" borderId="10" xfId="0" applyNumberFormat="1" applyFont="1" applyFill="1" applyBorder="1" applyAlignment="1" applyProtection="1">
      <alignment horizontal="center" vertical="center" wrapText="1"/>
    </xf>
    <xf numFmtId="4" fontId="19" fillId="28" borderId="16" xfId="0" applyNumberFormat="1" applyFont="1" applyFill="1" applyBorder="1" applyAlignment="1" applyProtection="1">
      <alignment horizontal="center" vertical="center" wrapText="1"/>
    </xf>
    <xf numFmtId="4" fontId="19" fillId="28" borderId="14" xfId="0" applyNumberFormat="1" applyFont="1" applyFill="1" applyBorder="1" applyAlignment="1" applyProtection="1">
      <alignment horizontal="center" vertical="center" wrapText="1"/>
    </xf>
    <xf numFmtId="0" fontId="20" fillId="22" borderId="16" xfId="0" applyNumberFormat="1" applyFont="1" applyFill="1" applyBorder="1" applyAlignment="1" applyProtection="1">
      <alignment horizontal="center" vertical="center" wrapText="1"/>
    </xf>
    <xf numFmtId="0" fontId="20" fillId="22" borderId="15" xfId="0" applyNumberFormat="1" applyFont="1" applyFill="1" applyBorder="1" applyAlignment="1" applyProtection="1">
      <alignment horizontal="center" vertical="center" wrapText="1"/>
    </xf>
    <xf numFmtId="0" fontId="20" fillId="22" borderId="10" xfId="0" applyFont="1" applyFill="1" applyBorder="1" applyAlignment="1" applyProtection="1">
      <alignment horizontal="center" vertical="center" wrapText="1"/>
    </xf>
    <xf numFmtId="0" fontId="19" fillId="22" borderId="10" xfId="0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25" fillId="0" borderId="16" xfId="0" applyFont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center" vertical="center" wrapText="1"/>
    </xf>
    <xf numFmtId="0" fontId="25" fillId="0" borderId="15" xfId="0" applyFont="1" applyBorder="1" applyAlignment="1" applyProtection="1">
      <alignment horizontal="center" vertical="center" wrapText="1"/>
    </xf>
    <xf numFmtId="4" fontId="19" fillId="0" borderId="16" xfId="0" applyNumberFormat="1" applyFont="1" applyBorder="1" applyAlignment="1" applyProtection="1">
      <alignment horizontal="center" vertical="center" wrapText="1"/>
    </xf>
    <xf numFmtId="4" fontId="19" fillId="0" borderId="14" xfId="0" applyNumberFormat="1" applyFont="1" applyBorder="1" applyAlignment="1" applyProtection="1">
      <alignment horizontal="center" vertical="center" wrapText="1"/>
    </xf>
    <xf numFmtId="4" fontId="19" fillId="0" borderId="19" xfId="0" applyNumberFormat="1" applyFont="1" applyBorder="1" applyAlignment="1" applyProtection="1">
      <alignment horizontal="center" vertical="center" wrapText="1"/>
    </xf>
    <xf numFmtId="4" fontId="19" fillId="0" borderId="20" xfId="0" applyNumberFormat="1" applyFont="1" applyBorder="1" applyAlignment="1" applyProtection="1">
      <alignment horizontal="center" vertical="center" wrapText="1"/>
    </xf>
    <xf numFmtId="4" fontId="19" fillId="0" borderId="17" xfId="0" applyNumberFormat="1" applyFont="1" applyBorder="1" applyAlignment="1" applyProtection="1">
      <alignment horizontal="center" vertical="center" wrapText="1"/>
    </xf>
    <xf numFmtId="4" fontId="19" fillId="0" borderId="18" xfId="0" applyNumberFormat="1" applyFont="1" applyBorder="1" applyAlignment="1" applyProtection="1">
      <alignment horizontal="center" vertical="center" wrapText="1"/>
    </xf>
    <xf numFmtId="165" fontId="19" fillId="0" borderId="16" xfId="0" applyNumberFormat="1" applyFont="1" applyBorder="1" applyAlignment="1" applyProtection="1">
      <alignment horizontal="center"/>
      <protection locked="0"/>
    </xf>
    <xf numFmtId="165" fontId="19" fillId="0" borderId="15" xfId="0" applyNumberFormat="1" applyFont="1" applyBorder="1" applyAlignment="1" applyProtection="1">
      <alignment horizontal="center"/>
      <protection locked="0"/>
    </xf>
    <xf numFmtId="0" fontId="24" fillId="25" borderId="10" xfId="0" applyFont="1" applyFill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</xf>
    <xf numFmtId="0" fontId="20" fillId="22" borderId="19" xfId="0" applyNumberFormat="1" applyFont="1" applyFill="1" applyBorder="1" applyAlignment="1" applyProtection="1">
      <alignment horizontal="center" vertical="center" wrapText="1"/>
    </xf>
    <xf numFmtId="0" fontId="20" fillId="22" borderId="13" xfId="0" applyNumberFormat="1" applyFont="1" applyFill="1" applyBorder="1" applyAlignment="1" applyProtection="1">
      <alignment horizontal="center" vertical="center" wrapText="1"/>
    </xf>
    <xf numFmtId="0" fontId="20" fillId="22" borderId="20" xfId="0" applyNumberFormat="1" applyFont="1" applyFill="1" applyBorder="1" applyAlignment="1" applyProtection="1">
      <alignment horizontal="center" vertical="center" wrapText="1"/>
    </xf>
    <xf numFmtId="0" fontId="20" fillId="22" borderId="21" xfId="0" applyNumberFormat="1" applyFont="1" applyFill="1" applyBorder="1" applyAlignment="1" applyProtection="1">
      <alignment horizontal="center" vertical="center" wrapText="1"/>
    </xf>
    <xf numFmtId="0" fontId="20" fillId="22" borderId="0" xfId="0" applyNumberFormat="1" applyFont="1" applyFill="1" applyBorder="1" applyAlignment="1" applyProtection="1">
      <alignment horizontal="center" vertical="center" wrapText="1"/>
    </xf>
    <xf numFmtId="0" fontId="20" fillId="22" borderId="22" xfId="0" applyNumberFormat="1" applyFont="1" applyFill="1" applyBorder="1" applyAlignment="1" applyProtection="1">
      <alignment horizontal="center" vertical="center" wrapText="1"/>
    </xf>
    <xf numFmtId="0" fontId="19" fillId="0" borderId="14" xfId="0" applyFont="1" applyBorder="1" applyAlignment="1" applyProtection="1">
      <alignment horizontal="center" vertical="center" wrapText="1"/>
    </xf>
    <xf numFmtId="4" fontId="24" fillId="20" borderId="16" xfId="0" applyNumberFormat="1" applyFont="1" applyFill="1" applyBorder="1" applyAlignment="1" applyProtection="1">
      <alignment horizontal="center" vertical="center" wrapText="1"/>
    </xf>
    <xf numFmtId="4" fontId="24" fillId="20" borderId="14" xfId="0" applyNumberFormat="1" applyFont="1" applyFill="1" applyBorder="1" applyAlignment="1" applyProtection="1">
      <alignment horizontal="center" vertical="center" wrapText="1"/>
    </xf>
    <xf numFmtId="4" fontId="24" fillId="20" borderId="15" xfId="0" applyNumberFormat="1" applyFont="1" applyFill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19" fillId="20" borderId="16" xfId="0" applyFont="1" applyFill="1" applyBorder="1" applyAlignment="1" applyProtection="1">
      <alignment horizontal="center" vertical="center" wrapText="1"/>
    </xf>
    <xf numFmtId="0" fontId="19" fillId="20" borderId="15" xfId="0" applyFont="1" applyFill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/>
      <protection locked="0"/>
    </xf>
    <xf numFmtId="0" fontId="20" fillId="20" borderId="10" xfId="0" applyNumberFormat="1" applyFont="1" applyFill="1" applyBorder="1" applyAlignment="1" applyProtection="1">
      <alignment horizontal="center" vertical="center" wrapText="1"/>
    </xf>
    <xf numFmtId="4" fontId="19" fillId="0" borderId="15" xfId="0" applyNumberFormat="1" applyFont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0" fillId="27" borderId="10" xfId="0" applyNumberFormat="1" applyFont="1" applyFill="1" applyBorder="1" applyAlignment="1" applyProtection="1">
      <alignment horizontal="center" vertical="center" wrapText="1"/>
    </xf>
    <xf numFmtId="4" fontId="19" fillId="20" borderId="16" xfId="0" applyNumberFormat="1" applyFont="1" applyFill="1" applyBorder="1" applyAlignment="1" applyProtection="1">
      <alignment horizontal="center" vertical="center" wrapText="1"/>
    </xf>
    <xf numFmtId="4" fontId="19" fillId="20" borderId="14" xfId="0" applyNumberFormat="1" applyFont="1" applyFill="1" applyBorder="1" applyAlignment="1" applyProtection="1">
      <alignment horizontal="center" vertical="center" wrapText="1"/>
    </xf>
    <xf numFmtId="4" fontId="19" fillId="20" borderId="15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wrapText="1"/>
      <protection locked="0"/>
    </xf>
    <xf numFmtId="0" fontId="23" fillId="0" borderId="10" xfId="0" applyFont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horizontal="center" vertical="center" wrapText="1"/>
    </xf>
    <xf numFmtId="0" fontId="24" fillId="0" borderId="15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26" borderId="16" xfId="0" applyNumberFormat="1" applyFont="1" applyFill="1" applyBorder="1" applyAlignment="1" applyProtection="1">
      <alignment horizontal="center" vertical="center" wrapText="1"/>
    </xf>
    <xf numFmtId="0" fontId="20" fillId="26" borderId="14" xfId="0" applyNumberFormat="1" applyFont="1" applyFill="1" applyBorder="1" applyAlignment="1" applyProtection="1">
      <alignment horizontal="center" vertical="center" wrapText="1"/>
    </xf>
    <xf numFmtId="0" fontId="20" fillId="26" borderId="15" xfId="0" applyNumberFormat="1" applyFont="1" applyFill="1" applyBorder="1" applyAlignment="1" applyProtection="1">
      <alignment horizontal="center" vertical="center" wrapText="1"/>
    </xf>
    <xf numFmtId="0" fontId="25" fillId="20" borderId="10" xfId="0" applyFont="1" applyFill="1" applyBorder="1" applyAlignment="1" applyProtection="1">
      <alignment horizontal="center" vertical="center" wrapText="1"/>
    </xf>
    <xf numFmtId="0" fontId="26" fillId="0" borderId="10" xfId="0" applyFont="1" applyBorder="1" applyAlignment="1" applyProtection="1">
      <alignment horizontal="center" vertical="center" wrapText="1"/>
    </xf>
    <xf numFmtId="0" fontId="20" fillId="26" borderId="19" xfId="0" applyNumberFormat="1" applyFont="1" applyFill="1" applyBorder="1" applyAlignment="1" applyProtection="1">
      <alignment horizontal="center" vertical="center" wrapText="1"/>
    </xf>
    <xf numFmtId="0" fontId="20" fillId="26" borderId="13" xfId="0" applyNumberFormat="1" applyFont="1" applyFill="1" applyBorder="1" applyAlignment="1" applyProtection="1">
      <alignment horizontal="center" vertical="center" wrapText="1"/>
    </xf>
    <xf numFmtId="0" fontId="20" fillId="26" borderId="20" xfId="0" applyNumberFormat="1" applyFont="1" applyFill="1" applyBorder="1" applyAlignment="1" applyProtection="1">
      <alignment horizontal="center" vertical="center" wrapText="1"/>
    </xf>
    <xf numFmtId="0" fontId="20" fillId="26" borderId="21" xfId="0" applyNumberFormat="1" applyFont="1" applyFill="1" applyBorder="1" applyAlignment="1" applyProtection="1">
      <alignment horizontal="center" vertical="center" wrapText="1"/>
    </xf>
    <xf numFmtId="0" fontId="20" fillId="26" borderId="0" xfId="0" applyNumberFormat="1" applyFont="1" applyFill="1" applyBorder="1" applyAlignment="1" applyProtection="1">
      <alignment horizontal="center" vertical="center" wrapText="1"/>
    </xf>
    <xf numFmtId="0" fontId="20" fillId="26" borderId="22" xfId="0" applyNumberFormat="1" applyFont="1" applyFill="1" applyBorder="1" applyAlignment="1" applyProtection="1">
      <alignment horizontal="center" vertical="center" wrapText="1"/>
    </xf>
    <xf numFmtId="0" fontId="20" fillId="26" borderId="17" xfId="0" applyNumberFormat="1" applyFont="1" applyFill="1" applyBorder="1" applyAlignment="1" applyProtection="1">
      <alignment horizontal="center" vertical="center" wrapText="1"/>
    </xf>
    <xf numFmtId="0" fontId="20" fillId="26" borderId="12" xfId="0" applyNumberFormat="1" applyFont="1" applyFill="1" applyBorder="1" applyAlignment="1" applyProtection="1">
      <alignment horizontal="center" vertical="center" wrapText="1"/>
    </xf>
    <xf numFmtId="0" fontId="20" fillId="26" borderId="18" xfId="0" applyNumberFormat="1" applyFont="1" applyFill="1" applyBorder="1" applyAlignment="1" applyProtection="1">
      <alignment horizontal="center" vertical="center" wrapText="1"/>
    </xf>
    <xf numFmtId="0" fontId="20" fillId="27" borderId="19" xfId="0" applyFont="1" applyFill="1" applyBorder="1" applyAlignment="1" applyProtection="1">
      <alignment horizontal="left" vertical="center" wrapText="1"/>
    </xf>
    <xf numFmtId="0" fontId="20" fillId="27" borderId="13" xfId="0" applyFont="1" applyFill="1" applyBorder="1" applyAlignment="1" applyProtection="1">
      <alignment horizontal="left" vertical="center" wrapText="1"/>
    </xf>
    <xf numFmtId="0" fontId="20" fillId="27" borderId="20" xfId="0" applyFont="1" applyFill="1" applyBorder="1" applyAlignment="1" applyProtection="1">
      <alignment horizontal="left" vertical="center" wrapText="1"/>
    </xf>
    <xf numFmtId="0" fontId="20" fillId="0" borderId="16" xfId="0" applyFont="1" applyBorder="1" applyAlignment="1" applyProtection="1">
      <alignment horizontal="left" vertical="center" wrapText="1"/>
    </xf>
    <xf numFmtId="0" fontId="20" fillId="0" borderId="14" xfId="0" applyFont="1" applyBorder="1" applyAlignment="1" applyProtection="1">
      <alignment horizontal="left" vertical="center" wrapText="1"/>
    </xf>
    <xf numFmtId="0" fontId="20" fillId="0" borderId="15" xfId="0" applyFont="1" applyBorder="1" applyAlignment="1" applyProtection="1">
      <alignment horizontal="left" vertical="center" wrapText="1"/>
    </xf>
    <xf numFmtId="0" fontId="20" fillId="22" borderId="14" xfId="0" applyFont="1" applyFill="1" applyBorder="1" applyAlignment="1" applyProtection="1">
      <alignment horizontal="center" vertical="center" wrapText="1"/>
    </xf>
    <xf numFmtId="0" fontId="20" fillId="22" borderId="15" xfId="0" applyFont="1" applyFill="1" applyBorder="1" applyAlignment="1" applyProtection="1">
      <alignment horizontal="center" vertical="center" wrapText="1"/>
    </xf>
    <xf numFmtId="0" fontId="20" fillId="26" borderId="10" xfId="0" applyNumberFormat="1" applyFont="1" applyFill="1" applyBorder="1" applyAlignment="1" applyProtection="1">
      <alignment horizontal="center" vertical="center" wrapText="1"/>
    </xf>
    <xf numFmtId="0" fontId="20" fillId="22" borderId="16" xfId="0" applyFont="1" applyFill="1" applyBorder="1" applyAlignment="1" applyProtection="1">
      <alignment horizontal="center" vertical="center" wrapText="1"/>
    </xf>
    <xf numFmtId="0" fontId="29" fillId="0" borderId="16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5" xfId="0" applyFont="1" applyBorder="1" applyAlignment="1" applyProtection="1">
      <alignment horizontal="center" vertical="center" wrapText="1"/>
    </xf>
  </cellXfs>
  <cellStyles count="57">
    <cellStyle name="????" xfId="1"/>
    <cellStyle name="???? " xfId="2"/>
    <cellStyle name="?????" xfId="3"/>
    <cellStyle name="????? ??????????????" xfId="4"/>
    <cellStyle name="??????" xfId="5"/>
    <cellStyle name="???????" xfId="6"/>
    <cellStyle name="????????" xfId="7"/>
    <cellStyle name="?????????" xfId="8"/>
    <cellStyle name="????????? ??????" xfId="9"/>
    <cellStyle name="????????? 1" xfId="10"/>
    <cellStyle name="????????? 2" xfId="11"/>
    <cellStyle name="????????? 3" xfId="12"/>
    <cellStyle name="????????? 4" xfId="13"/>
    <cellStyle name="??????????" xfId="14"/>
    <cellStyle name="???????????" xfId="15"/>
    <cellStyle name="??????????? ??????" xfId="16"/>
    <cellStyle name="??????????_Mutqer" xfId="17"/>
    <cellStyle name="??????1" xfId="18"/>
    <cellStyle name="??????2" xfId="19"/>
    <cellStyle name="??????3" xfId="20"/>
    <cellStyle name="??????4" xfId="21"/>
    <cellStyle name="??????5" xfId="22"/>
    <cellStyle name="??????6" xfId="23"/>
    <cellStyle name="20% - ??????1" xfId="24"/>
    <cellStyle name="20% - ??????2" xfId="25"/>
    <cellStyle name="20% - ??????3" xfId="26"/>
    <cellStyle name="20% - ??????4" xfId="27"/>
    <cellStyle name="20% - ??????5" xfId="28"/>
    <cellStyle name="20% - ??????6" xfId="29"/>
    <cellStyle name="40% - ??????1" xfId="30"/>
    <cellStyle name="40% - ??????2" xfId="31"/>
    <cellStyle name="40% - ??????3" xfId="32"/>
    <cellStyle name="40% - ??????4" xfId="33"/>
    <cellStyle name="40% - ??????5" xfId="34"/>
    <cellStyle name="40% - ??????6" xfId="35"/>
    <cellStyle name="60% - ??????1" xfId="36"/>
    <cellStyle name="60% - ??????2" xfId="37"/>
    <cellStyle name="60% - ??????3" xfId="38"/>
    <cellStyle name="60% - ??????4" xfId="39"/>
    <cellStyle name="60% - ??????5" xfId="40"/>
    <cellStyle name="60% - ??????6" xfId="41"/>
    <cellStyle name="Normal 12 5" xfId="42"/>
    <cellStyle name="Normal 12 5 2" xfId="43"/>
    <cellStyle name="Normal 2 2" xfId="44"/>
    <cellStyle name="Normal 2 3" xfId="45"/>
    <cellStyle name="Normal 20 2" xfId="46"/>
    <cellStyle name="Normal 20 2 2" xfId="47"/>
    <cellStyle name="Normal 22 2" xfId="48"/>
    <cellStyle name="Normal 22 2 2" xfId="49"/>
    <cellStyle name="Normal 26 2" xfId="50"/>
    <cellStyle name="Normal 26 2 2" xfId="51"/>
    <cellStyle name="Normal 28 2" xfId="52"/>
    <cellStyle name="Normal 28 2 2" xfId="53"/>
    <cellStyle name="Normal_Sheet2" xfId="54"/>
    <cellStyle name="Обычный" xfId="0" builtinId="0"/>
    <cellStyle name="Обычный 2 2" xfId="55"/>
    <cellStyle name="Обычный 3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30"/>
  <sheetViews>
    <sheetView topLeftCell="B2" workbookViewId="0">
      <pane xSplit="2" ySplit="8" topLeftCell="D10" activePane="bottomRight" state="frozen"/>
      <selection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RowHeight="15"/>
  <cols>
    <col min="1" max="1" width="0.875" style="2" hidden="1" customWidth="1"/>
    <col min="2" max="2" width="3.875" style="2" customWidth="1"/>
    <col min="3" max="3" width="16.125" style="2" customWidth="1"/>
    <col min="4" max="4" width="9" style="2"/>
    <col min="5" max="5" width="9.75" style="2" customWidth="1"/>
    <col min="6" max="6" width="8.875" style="2" customWidth="1"/>
    <col min="7" max="7" width="9.125" style="2" customWidth="1"/>
    <col min="8" max="8" width="8.25" style="2" customWidth="1"/>
    <col min="9" max="9" width="9.125" style="2" customWidth="1"/>
    <col min="10" max="10" width="9.25" style="2" customWidth="1"/>
    <col min="11" max="12" width="9.375" style="2" customWidth="1"/>
    <col min="13" max="21" width="9.125" style="2" customWidth="1"/>
    <col min="22" max="22" width="8.75" style="2" customWidth="1"/>
    <col min="23" max="23" width="9.125" style="2" customWidth="1"/>
    <col min="24" max="24" width="8.625" style="2" customWidth="1"/>
    <col min="25" max="25" width="9.125" style="2" customWidth="1"/>
    <col min="26" max="26" width="8.375" style="2" customWidth="1"/>
    <col min="27" max="27" width="7.75" style="2" customWidth="1"/>
    <col min="28" max="28" width="8.375" style="2" customWidth="1"/>
    <col min="29" max="29" width="8.625" style="2" customWidth="1"/>
    <col min="30" max="30" width="9" style="2"/>
    <col min="31" max="31" width="10.5" style="2" customWidth="1"/>
    <col min="32" max="32" width="8.375" style="2" customWidth="1"/>
    <col min="33" max="34" width="7.75" style="2" customWidth="1"/>
    <col min="35" max="35" width="9.875" style="2" customWidth="1"/>
    <col min="36" max="36" width="7.375" style="2" customWidth="1"/>
    <col min="37" max="37" width="7.75" style="2" customWidth="1"/>
    <col min="38" max="39" width="7.875" style="2" customWidth="1"/>
    <col min="40" max="40" width="9.375" style="2" customWidth="1"/>
    <col min="41" max="45" width="9.25" style="2" customWidth="1"/>
    <col min="46" max="46" width="11.125" style="2" customWidth="1"/>
    <col min="47" max="69" width="9.25" style="2" customWidth="1"/>
    <col min="70" max="70" width="8.25" style="2" customWidth="1"/>
    <col min="71" max="71" width="9" style="2"/>
    <col min="72" max="72" width="8.75" style="2" customWidth="1"/>
    <col min="73" max="73" width="9.25" style="2" customWidth="1"/>
    <col min="74" max="74" width="7.75" style="2" customWidth="1"/>
    <col min="75" max="75" width="9" style="2"/>
    <col min="76" max="76" width="8.5" style="2" customWidth="1"/>
    <col min="77" max="93" width="9.25" style="2" customWidth="1"/>
    <col min="94" max="94" width="8.875" style="2" customWidth="1"/>
    <col min="95" max="95" width="9.125" style="2" customWidth="1"/>
    <col min="96" max="96" width="9.625" style="2" customWidth="1"/>
    <col min="97" max="97" width="8.875" style="2" customWidth="1"/>
    <col min="98" max="98" width="9.625" style="2" customWidth="1"/>
    <col min="99" max="99" width="8.625" style="2" customWidth="1"/>
    <col min="100" max="100" width="9.125" style="2" customWidth="1"/>
    <col min="101" max="101" width="8.875" style="2" customWidth="1"/>
    <col min="102" max="102" width="10.25" style="2" customWidth="1"/>
    <col min="103" max="103" width="9.875" style="2" customWidth="1"/>
    <col min="104" max="104" width="8.75" style="2" customWidth="1"/>
    <col min="105" max="105" width="8.5" style="2" customWidth="1"/>
    <col min="106" max="106" width="7.5" style="2" customWidth="1"/>
    <col min="107" max="108" width="7.875" style="2" customWidth="1"/>
    <col min="109" max="109" width="7.75" style="2" customWidth="1"/>
    <col min="110" max="110" width="9.625" style="2" customWidth="1"/>
    <col min="111" max="111" width="8.875" style="2" customWidth="1"/>
    <col min="112" max="112" width="7.875" style="2" customWidth="1"/>
    <col min="113" max="113" width="8.125" style="2" customWidth="1"/>
    <col min="114" max="115" width="7.5" style="2" customWidth="1"/>
    <col min="116" max="116" width="9.75" style="2" customWidth="1"/>
    <col min="117" max="16384" width="9" style="2"/>
  </cols>
  <sheetData>
    <row r="1" spans="2:117" ht="17.25" customHeight="1">
      <c r="B1" s="108" t="s">
        <v>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7" ht="25.5" customHeight="1">
      <c r="B2" s="109" t="s">
        <v>19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2:117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10" t="s">
        <v>6</v>
      </c>
      <c r="AK3" s="11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16" t="s">
        <v>4</v>
      </c>
      <c r="C4" s="111" t="s">
        <v>0</v>
      </c>
      <c r="D4" s="117" t="s">
        <v>20</v>
      </c>
      <c r="E4" s="118"/>
      <c r="F4" s="118"/>
      <c r="G4" s="118"/>
      <c r="H4" s="118"/>
      <c r="I4" s="119"/>
      <c r="J4" s="126" t="s">
        <v>34</v>
      </c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8"/>
    </row>
    <row r="5" spans="2:117" ht="16.5" customHeight="1">
      <c r="B5" s="116"/>
      <c r="C5" s="111"/>
      <c r="D5" s="120"/>
      <c r="E5" s="121"/>
      <c r="F5" s="121"/>
      <c r="G5" s="121"/>
      <c r="H5" s="121"/>
      <c r="I5" s="122"/>
      <c r="J5" s="83" t="s">
        <v>35</v>
      </c>
      <c r="K5" s="84"/>
      <c r="L5" s="84"/>
      <c r="M5" s="85"/>
      <c r="N5" s="112" t="s">
        <v>24</v>
      </c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4"/>
      <c r="AD5" s="83" t="s">
        <v>37</v>
      </c>
      <c r="AE5" s="84"/>
      <c r="AF5" s="84"/>
      <c r="AG5" s="85"/>
      <c r="AH5" s="83" t="s">
        <v>38</v>
      </c>
      <c r="AI5" s="84"/>
      <c r="AJ5" s="84"/>
      <c r="AK5" s="85"/>
      <c r="AL5" s="83" t="s">
        <v>39</v>
      </c>
      <c r="AM5" s="84"/>
      <c r="AN5" s="84"/>
      <c r="AO5" s="85"/>
      <c r="AP5" s="132" t="s">
        <v>33</v>
      </c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4"/>
      <c r="BR5" s="83" t="s">
        <v>42</v>
      </c>
      <c r="BS5" s="84"/>
      <c r="BT5" s="84"/>
      <c r="BU5" s="85"/>
      <c r="BV5" s="83" t="s">
        <v>43</v>
      </c>
      <c r="BW5" s="84"/>
      <c r="BX5" s="84"/>
      <c r="BY5" s="85"/>
      <c r="BZ5" s="95" t="s">
        <v>30</v>
      </c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89" t="s">
        <v>47</v>
      </c>
      <c r="CQ5" s="89"/>
      <c r="CR5" s="89"/>
      <c r="CS5" s="89"/>
      <c r="CT5" s="96" t="s">
        <v>9</v>
      </c>
      <c r="CU5" s="97"/>
      <c r="CV5" s="97"/>
      <c r="CW5" s="98"/>
      <c r="CX5" s="100" t="s">
        <v>18</v>
      </c>
      <c r="CY5" s="101"/>
      <c r="CZ5" s="101"/>
      <c r="DA5" s="102"/>
      <c r="DB5" s="100" t="s">
        <v>7</v>
      </c>
      <c r="DC5" s="101"/>
      <c r="DD5" s="101"/>
      <c r="DE5" s="102"/>
      <c r="DF5" s="100" t="s">
        <v>8</v>
      </c>
      <c r="DG5" s="101"/>
      <c r="DH5" s="101"/>
      <c r="DI5" s="101"/>
      <c r="DJ5" s="101"/>
      <c r="DK5" s="102"/>
      <c r="DL5" s="94" t="s">
        <v>32</v>
      </c>
      <c r="DM5" s="94"/>
    </row>
    <row r="6" spans="2:117" ht="105.75" customHeight="1">
      <c r="B6" s="116"/>
      <c r="C6" s="111"/>
      <c r="D6" s="123"/>
      <c r="E6" s="124"/>
      <c r="F6" s="124"/>
      <c r="G6" s="124"/>
      <c r="H6" s="124"/>
      <c r="I6" s="125"/>
      <c r="J6" s="86"/>
      <c r="K6" s="87"/>
      <c r="L6" s="87"/>
      <c r="M6" s="88"/>
      <c r="N6" s="99" t="s">
        <v>23</v>
      </c>
      <c r="O6" s="91"/>
      <c r="P6" s="91"/>
      <c r="Q6" s="92"/>
      <c r="R6" s="89" t="s">
        <v>22</v>
      </c>
      <c r="S6" s="89"/>
      <c r="T6" s="89"/>
      <c r="U6" s="89"/>
      <c r="V6" s="89" t="s">
        <v>36</v>
      </c>
      <c r="W6" s="89"/>
      <c r="X6" s="89"/>
      <c r="Y6" s="89"/>
      <c r="Z6" s="89" t="s">
        <v>21</v>
      </c>
      <c r="AA6" s="89"/>
      <c r="AB6" s="89"/>
      <c r="AC6" s="89"/>
      <c r="AD6" s="86"/>
      <c r="AE6" s="87"/>
      <c r="AF6" s="87"/>
      <c r="AG6" s="88"/>
      <c r="AH6" s="86"/>
      <c r="AI6" s="87"/>
      <c r="AJ6" s="87"/>
      <c r="AK6" s="88"/>
      <c r="AL6" s="86"/>
      <c r="AM6" s="87"/>
      <c r="AN6" s="87"/>
      <c r="AO6" s="88"/>
      <c r="AP6" s="129" t="s">
        <v>25</v>
      </c>
      <c r="AQ6" s="130"/>
      <c r="AR6" s="130"/>
      <c r="AS6" s="131"/>
      <c r="AT6" s="129" t="s">
        <v>26</v>
      </c>
      <c r="AU6" s="130"/>
      <c r="AV6" s="130"/>
      <c r="AW6" s="131"/>
      <c r="AX6" s="138" t="s">
        <v>27</v>
      </c>
      <c r="AY6" s="139"/>
      <c r="AZ6" s="139"/>
      <c r="BA6" s="140"/>
      <c r="BB6" s="138" t="s">
        <v>28</v>
      </c>
      <c r="BC6" s="139"/>
      <c r="BD6" s="139"/>
      <c r="BE6" s="140"/>
      <c r="BF6" s="93" t="s">
        <v>29</v>
      </c>
      <c r="BG6" s="93"/>
      <c r="BH6" s="93"/>
      <c r="BI6" s="93"/>
      <c r="BJ6" s="93" t="s">
        <v>40</v>
      </c>
      <c r="BK6" s="93"/>
      <c r="BL6" s="93"/>
      <c r="BM6" s="93"/>
      <c r="BN6" s="93" t="s">
        <v>41</v>
      </c>
      <c r="BO6" s="93"/>
      <c r="BP6" s="93"/>
      <c r="BQ6" s="93"/>
      <c r="BR6" s="86"/>
      <c r="BS6" s="87"/>
      <c r="BT6" s="87"/>
      <c r="BU6" s="88"/>
      <c r="BV6" s="86"/>
      <c r="BW6" s="87"/>
      <c r="BX6" s="87"/>
      <c r="BY6" s="88"/>
      <c r="BZ6" s="135" t="s">
        <v>44</v>
      </c>
      <c r="CA6" s="136"/>
      <c r="CB6" s="136"/>
      <c r="CC6" s="137"/>
      <c r="CD6" s="90" t="s">
        <v>45</v>
      </c>
      <c r="CE6" s="91"/>
      <c r="CF6" s="91"/>
      <c r="CG6" s="92"/>
      <c r="CH6" s="99" t="s">
        <v>46</v>
      </c>
      <c r="CI6" s="91"/>
      <c r="CJ6" s="91"/>
      <c r="CK6" s="92"/>
      <c r="CL6" s="99" t="s">
        <v>48</v>
      </c>
      <c r="CM6" s="91"/>
      <c r="CN6" s="91"/>
      <c r="CO6" s="92"/>
      <c r="CP6" s="89"/>
      <c r="CQ6" s="89"/>
      <c r="CR6" s="89"/>
      <c r="CS6" s="89"/>
      <c r="CT6" s="99"/>
      <c r="CU6" s="91"/>
      <c r="CV6" s="91"/>
      <c r="CW6" s="92"/>
      <c r="CX6" s="103"/>
      <c r="CY6" s="104"/>
      <c r="CZ6" s="104"/>
      <c r="DA6" s="105"/>
      <c r="DB6" s="103"/>
      <c r="DC6" s="104"/>
      <c r="DD6" s="104"/>
      <c r="DE6" s="105"/>
      <c r="DF6" s="103"/>
      <c r="DG6" s="104"/>
      <c r="DH6" s="104"/>
      <c r="DI6" s="104"/>
      <c r="DJ6" s="104"/>
      <c r="DK6" s="105"/>
      <c r="DL6" s="94"/>
      <c r="DM6" s="94"/>
    </row>
    <row r="7" spans="2:117" ht="25.5" customHeight="1">
      <c r="B7" s="116"/>
      <c r="C7" s="111"/>
      <c r="D7" s="82" t="s">
        <v>15</v>
      </c>
      <c r="E7" s="82"/>
      <c r="F7" s="82" t="s">
        <v>14</v>
      </c>
      <c r="G7" s="82"/>
      <c r="H7" s="82" t="s">
        <v>5</v>
      </c>
      <c r="I7" s="82"/>
      <c r="J7" s="82" t="s">
        <v>12</v>
      </c>
      <c r="K7" s="82"/>
      <c r="L7" s="82" t="s">
        <v>13</v>
      </c>
      <c r="M7" s="82"/>
      <c r="N7" s="82" t="s">
        <v>12</v>
      </c>
      <c r="O7" s="82"/>
      <c r="P7" s="82" t="s">
        <v>13</v>
      </c>
      <c r="Q7" s="82"/>
      <c r="R7" s="82" t="s">
        <v>12</v>
      </c>
      <c r="S7" s="82"/>
      <c r="T7" s="82" t="s">
        <v>13</v>
      </c>
      <c r="U7" s="82"/>
      <c r="V7" s="82" t="s">
        <v>12</v>
      </c>
      <c r="W7" s="82"/>
      <c r="X7" s="82" t="s">
        <v>13</v>
      </c>
      <c r="Y7" s="82"/>
      <c r="Z7" s="82" t="s">
        <v>12</v>
      </c>
      <c r="AA7" s="82"/>
      <c r="AB7" s="82" t="s">
        <v>13</v>
      </c>
      <c r="AC7" s="82"/>
      <c r="AD7" s="82" t="s">
        <v>12</v>
      </c>
      <c r="AE7" s="82"/>
      <c r="AF7" s="82" t="s">
        <v>13</v>
      </c>
      <c r="AG7" s="82"/>
      <c r="AH7" s="82" t="s">
        <v>12</v>
      </c>
      <c r="AI7" s="82"/>
      <c r="AJ7" s="82" t="s">
        <v>13</v>
      </c>
      <c r="AK7" s="82"/>
      <c r="AL7" s="82" t="s">
        <v>12</v>
      </c>
      <c r="AM7" s="82"/>
      <c r="AN7" s="82" t="s">
        <v>13</v>
      </c>
      <c r="AO7" s="82"/>
      <c r="AP7" s="82" t="s">
        <v>12</v>
      </c>
      <c r="AQ7" s="82"/>
      <c r="AR7" s="82" t="s">
        <v>13</v>
      </c>
      <c r="AS7" s="82"/>
      <c r="AT7" s="82" t="s">
        <v>12</v>
      </c>
      <c r="AU7" s="82"/>
      <c r="AV7" s="82" t="s">
        <v>13</v>
      </c>
      <c r="AW7" s="82"/>
      <c r="AX7" s="82" t="s">
        <v>12</v>
      </c>
      <c r="AY7" s="82"/>
      <c r="AZ7" s="82" t="s">
        <v>13</v>
      </c>
      <c r="BA7" s="82"/>
      <c r="BB7" s="82" t="s">
        <v>12</v>
      </c>
      <c r="BC7" s="82"/>
      <c r="BD7" s="82" t="s">
        <v>13</v>
      </c>
      <c r="BE7" s="82"/>
      <c r="BF7" s="82" t="s">
        <v>12</v>
      </c>
      <c r="BG7" s="82"/>
      <c r="BH7" s="82" t="s">
        <v>13</v>
      </c>
      <c r="BI7" s="82"/>
      <c r="BJ7" s="82" t="s">
        <v>12</v>
      </c>
      <c r="BK7" s="82"/>
      <c r="BL7" s="82" t="s">
        <v>13</v>
      </c>
      <c r="BM7" s="82"/>
      <c r="BN7" s="82" t="s">
        <v>12</v>
      </c>
      <c r="BO7" s="82"/>
      <c r="BP7" s="82" t="s">
        <v>13</v>
      </c>
      <c r="BQ7" s="82"/>
      <c r="BR7" s="82" t="s">
        <v>12</v>
      </c>
      <c r="BS7" s="82"/>
      <c r="BT7" s="82" t="s">
        <v>13</v>
      </c>
      <c r="BU7" s="82"/>
      <c r="BV7" s="82" t="s">
        <v>12</v>
      </c>
      <c r="BW7" s="82"/>
      <c r="BX7" s="82" t="s">
        <v>13</v>
      </c>
      <c r="BY7" s="82"/>
      <c r="BZ7" s="82" t="s">
        <v>12</v>
      </c>
      <c r="CA7" s="82"/>
      <c r="CB7" s="82" t="s">
        <v>13</v>
      </c>
      <c r="CC7" s="82"/>
      <c r="CD7" s="82" t="s">
        <v>12</v>
      </c>
      <c r="CE7" s="82"/>
      <c r="CF7" s="82" t="s">
        <v>13</v>
      </c>
      <c r="CG7" s="82"/>
      <c r="CH7" s="82" t="s">
        <v>12</v>
      </c>
      <c r="CI7" s="82"/>
      <c r="CJ7" s="82" t="s">
        <v>13</v>
      </c>
      <c r="CK7" s="82"/>
      <c r="CL7" s="82" t="s">
        <v>12</v>
      </c>
      <c r="CM7" s="82"/>
      <c r="CN7" s="82" t="s">
        <v>13</v>
      </c>
      <c r="CO7" s="82"/>
      <c r="CP7" s="82" t="s">
        <v>12</v>
      </c>
      <c r="CQ7" s="82"/>
      <c r="CR7" s="82" t="s">
        <v>13</v>
      </c>
      <c r="CS7" s="82"/>
      <c r="CT7" s="82" t="s">
        <v>12</v>
      </c>
      <c r="CU7" s="82"/>
      <c r="CV7" s="82" t="s">
        <v>13</v>
      </c>
      <c r="CW7" s="82"/>
      <c r="CX7" s="82" t="s">
        <v>12</v>
      </c>
      <c r="CY7" s="82"/>
      <c r="CZ7" s="82" t="s">
        <v>13</v>
      </c>
      <c r="DA7" s="82"/>
      <c r="DB7" s="82" t="s">
        <v>12</v>
      </c>
      <c r="DC7" s="82"/>
      <c r="DD7" s="82" t="s">
        <v>13</v>
      </c>
      <c r="DE7" s="82"/>
      <c r="DF7" s="106" t="s">
        <v>31</v>
      </c>
      <c r="DG7" s="107"/>
      <c r="DH7" s="82" t="s">
        <v>12</v>
      </c>
      <c r="DI7" s="82"/>
      <c r="DJ7" s="82" t="s">
        <v>13</v>
      </c>
      <c r="DK7" s="82"/>
      <c r="DL7" s="82" t="s">
        <v>13</v>
      </c>
      <c r="DM7" s="82"/>
    </row>
    <row r="8" spans="2:117" ht="48" customHeight="1">
      <c r="B8" s="116"/>
      <c r="C8" s="111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t="shared" ref="D10:D20" si="0">F10+H10-DL10</f>
        <v>0</v>
      </c>
      <c r="E10" s="27">
        <f t="shared" ref="E10:E20" si="1">G10+I10-DM10</f>
        <v>0</v>
      </c>
      <c r="F10" s="13">
        <f t="shared" ref="F10:G20" si="2">J10+AD10+AH10+AL10+BR10+BV10+CP10+CT10+CX10+DB10+DH10</f>
        <v>0</v>
      </c>
      <c r="G10" s="13">
        <f t="shared" si="2"/>
        <v>0</v>
      </c>
      <c r="H10" s="13">
        <f t="shared" ref="H10:H20" si="3">L10+AF10+AJ10+AN10+BT10+BX10+CR10+CV10+CZ10+DD10+DJ10</f>
        <v>0</v>
      </c>
      <c r="I10" s="13">
        <f t="shared" ref="I10:I20" si="4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t="shared" ref="DF11:DF20" si="5">DH11+DJ11-DL11</f>
        <v>0</v>
      </c>
      <c r="DG11" s="14">
        <f t="shared" ref="DG11:DG20" si="6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1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1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1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1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1:117" s="8" customFormat="1" ht="24.75" customHeight="1">
      <c r="B21" s="115" t="s">
        <v>1</v>
      </c>
      <c r="C21" s="115"/>
      <c r="D21" s="11">
        <f t="shared" ref="D21:CQ21" si="7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t="shared" ref="CR21:DK21" si="8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spans="1:117" ht="16.5" customHeight="1">
      <c r="A22" s="8"/>
    </row>
    <row r="23" spans="1:117" ht="16.5" customHeight="1">
      <c r="A23" s="8"/>
    </row>
    <row r="24" spans="1:117" ht="16.5" customHeight="1">
      <c r="A24" s="8"/>
    </row>
    <row r="25" spans="1:117" ht="16.5" customHeight="1">
      <c r="A25" s="8"/>
    </row>
    <row r="26" spans="1:117" ht="16.5" customHeight="1">
      <c r="A26" s="8"/>
    </row>
    <row r="27" spans="1:117" ht="16.5" customHeight="1">
      <c r="A27" s="8"/>
    </row>
    <row r="28" spans="1:117" ht="16.5" customHeight="1">
      <c r="A28" s="8"/>
    </row>
    <row r="29" spans="1:117" ht="16.5" customHeight="1">
      <c r="A29" s="8"/>
    </row>
    <row r="30" spans="1:117" ht="16.5" customHeight="1">
      <c r="A30" s="8"/>
    </row>
    <row r="31" spans="1:117" ht="16.5" customHeight="1">
      <c r="A31" s="8"/>
    </row>
    <row r="32" spans="1:117" ht="16.5" customHeight="1">
      <c r="A32" s="8"/>
    </row>
    <row r="33" spans="1:1" ht="16.5" customHeight="1">
      <c r="A33" s="8"/>
    </row>
    <row r="34" spans="1:1" ht="16.5" customHeight="1">
      <c r="A34" s="8"/>
    </row>
    <row r="35" spans="1:1" ht="16.5" customHeight="1">
      <c r="A35" s="8"/>
    </row>
    <row r="36" spans="1:1" ht="16.5" customHeight="1">
      <c r="A36" s="8"/>
    </row>
    <row r="37" spans="1:1" ht="16.5" customHeight="1">
      <c r="A37" s="8"/>
    </row>
    <row r="38" spans="1:1" ht="16.5" customHeight="1">
      <c r="A38" s="8"/>
    </row>
    <row r="39" spans="1:1" ht="16.5" customHeight="1">
      <c r="A39" s="8"/>
    </row>
    <row r="40" spans="1:1" ht="16.5" customHeight="1">
      <c r="A40" s="8"/>
    </row>
    <row r="41" spans="1:1" ht="16.5" customHeight="1">
      <c r="A41" s="8"/>
    </row>
    <row r="42" spans="1:1" ht="16.5" customHeight="1">
      <c r="A42" s="8"/>
    </row>
    <row r="43" spans="1:1" ht="16.5" customHeight="1">
      <c r="A43" s="8"/>
    </row>
    <row r="44" spans="1:1" ht="16.5" customHeight="1">
      <c r="A44" s="8"/>
    </row>
    <row r="45" spans="1:1" ht="16.5" customHeight="1">
      <c r="A45" s="8"/>
    </row>
    <row r="46" spans="1:1" ht="16.5" customHeight="1">
      <c r="A46" s="8"/>
    </row>
    <row r="47" spans="1:1" ht="16.5" customHeight="1">
      <c r="A47" s="8"/>
    </row>
    <row r="48" spans="1:1" ht="16.5" customHeight="1">
      <c r="A48" s="8"/>
    </row>
    <row r="49" spans="1:1" ht="16.5" customHeight="1">
      <c r="A49" s="8"/>
    </row>
    <row r="50" spans="1:1" ht="16.5" customHeight="1">
      <c r="A50" s="8"/>
    </row>
    <row r="51" spans="1:1" ht="16.5" customHeight="1">
      <c r="A51" s="8"/>
    </row>
    <row r="52" spans="1:1" ht="16.5" customHeight="1">
      <c r="A52" s="8"/>
    </row>
    <row r="53" spans="1:1" ht="16.5" customHeight="1">
      <c r="A53" s="8"/>
    </row>
    <row r="54" spans="1:1" ht="16.5" customHeight="1">
      <c r="A54" s="8"/>
    </row>
    <row r="55" spans="1:1" ht="16.5" customHeight="1">
      <c r="A55" s="8"/>
    </row>
    <row r="56" spans="1:1" ht="16.5" customHeight="1">
      <c r="A56" s="8"/>
    </row>
    <row r="57" spans="1:1" ht="16.5" customHeight="1">
      <c r="A57" s="8"/>
    </row>
    <row r="58" spans="1:1" ht="16.5" customHeight="1">
      <c r="A58" s="8"/>
    </row>
    <row r="59" spans="1:1" ht="16.5" customHeight="1">
      <c r="A59" s="8"/>
    </row>
    <row r="60" spans="1:1" ht="16.5" customHeight="1">
      <c r="A60" s="8"/>
    </row>
    <row r="61" spans="1:1" ht="16.5" customHeight="1">
      <c r="A61" s="8"/>
    </row>
    <row r="62" spans="1:1" ht="16.5" customHeight="1">
      <c r="A62" s="8"/>
    </row>
    <row r="63" spans="1:1" ht="16.5" customHeight="1">
      <c r="A63" s="8"/>
    </row>
    <row r="64" spans="1:1" ht="16.5" customHeight="1">
      <c r="A64" s="8"/>
    </row>
    <row r="65" spans="1:1" ht="16.5" customHeight="1">
      <c r="A65" s="8"/>
    </row>
    <row r="66" spans="1:1" ht="16.5" customHeight="1">
      <c r="A66" s="8"/>
    </row>
    <row r="67" spans="1:1" ht="16.5" customHeight="1">
      <c r="A67" s="8"/>
    </row>
    <row r="68" spans="1:1" ht="16.5" customHeight="1">
      <c r="A68" s="8"/>
    </row>
    <row r="69" spans="1:1" ht="16.5" customHeight="1">
      <c r="A69" s="8"/>
    </row>
    <row r="70" spans="1:1" ht="16.5" customHeight="1">
      <c r="A70" s="8"/>
    </row>
    <row r="71" spans="1:1" ht="16.5" customHeight="1">
      <c r="A71" s="8"/>
    </row>
    <row r="72" spans="1:1" ht="16.5" customHeight="1">
      <c r="A72" s="8"/>
    </row>
    <row r="73" spans="1:1" ht="16.5" customHeight="1">
      <c r="A73" s="8"/>
    </row>
    <row r="74" spans="1:1" ht="16.5" customHeight="1">
      <c r="A74" s="8"/>
    </row>
    <row r="75" spans="1:1" ht="16.5" customHeight="1">
      <c r="A75" s="8"/>
    </row>
    <row r="76" spans="1:1" ht="16.5" customHeight="1">
      <c r="A76" s="8"/>
    </row>
    <row r="77" spans="1:1" ht="16.5" customHeight="1">
      <c r="A77" s="8"/>
    </row>
    <row r="78" spans="1:1" ht="16.5" customHeight="1">
      <c r="A78" s="8"/>
    </row>
    <row r="79" spans="1:1" ht="16.5" customHeight="1">
      <c r="A79" s="8"/>
    </row>
    <row r="80" spans="1:1" ht="16.5" customHeight="1">
      <c r="A80" s="8"/>
    </row>
    <row r="81" spans="1:1" ht="16.5" customHeight="1">
      <c r="A81" s="8"/>
    </row>
    <row r="82" spans="1:1" ht="16.5" customHeight="1">
      <c r="A82" s="8"/>
    </row>
    <row r="83" spans="1:1" ht="16.5" customHeight="1">
      <c r="A83" s="8"/>
    </row>
    <row r="84" spans="1:1" ht="16.5" customHeight="1">
      <c r="A84" s="8"/>
    </row>
    <row r="85" spans="1:1" ht="16.5" customHeight="1">
      <c r="A85" s="8"/>
    </row>
    <row r="86" spans="1:1" ht="16.5" customHeight="1">
      <c r="A86" s="8"/>
    </row>
    <row r="87" spans="1:1" ht="16.5" customHeight="1">
      <c r="A87" s="8"/>
    </row>
    <row r="88" spans="1:1" ht="16.5" customHeight="1">
      <c r="A88" s="8"/>
    </row>
    <row r="89" spans="1:1" ht="16.5" customHeight="1">
      <c r="A89" s="8"/>
    </row>
    <row r="90" spans="1:1" ht="16.5" customHeight="1">
      <c r="A90" s="8"/>
    </row>
    <row r="91" spans="1:1" ht="16.5" customHeight="1">
      <c r="A91" s="8"/>
    </row>
    <row r="92" spans="1:1" ht="16.5" customHeight="1">
      <c r="A92" s="8"/>
    </row>
    <row r="93" spans="1:1" ht="16.5" customHeight="1">
      <c r="A93" s="8"/>
    </row>
    <row r="94" spans="1:1" ht="16.5" customHeight="1">
      <c r="A94" s="8"/>
    </row>
    <row r="95" spans="1:1" ht="16.5" customHeight="1">
      <c r="A95" s="8"/>
    </row>
    <row r="96" spans="1:1" ht="16.5" customHeight="1">
      <c r="A96" s="8"/>
    </row>
    <row r="97" spans="1:1" ht="16.5" customHeight="1">
      <c r="A97" s="8"/>
    </row>
    <row r="98" spans="1:1" ht="16.5" customHeight="1">
      <c r="A98" s="8"/>
    </row>
    <row r="99" spans="1:1" ht="16.5" customHeight="1">
      <c r="A99" s="8"/>
    </row>
    <row r="100" spans="1:1" ht="16.5" customHeight="1">
      <c r="A100" s="8"/>
    </row>
    <row r="101" spans="1:1" ht="16.5" customHeight="1">
      <c r="A101" s="8"/>
    </row>
    <row r="102" spans="1:1" ht="16.5" customHeight="1">
      <c r="A102" s="8"/>
    </row>
    <row r="103" spans="1:1" ht="16.5" customHeight="1">
      <c r="A103" s="8"/>
    </row>
    <row r="104" spans="1:1" ht="16.5" customHeight="1">
      <c r="A104" s="8"/>
    </row>
    <row r="105" spans="1:1" ht="16.5" customHeight="1">
      <c r="A105" s="8"/>
    </row>
    <row r="106" spans="1:1" ht="16.5" customHeight="1">
      <c r="A106" s="8"/>
    </row>
    <row r="107" spans="1:1" ht="16.5" customHeight="1">
      <c r="A107" s="8"/>
    </row>
    <row r="108" spans="1:1" ht="16.5" customHeight="1">
      <c r="A108" s="8"/>
    </row>
    <row r="109" spans="1:1" ht="16.5" customHeight="1">
      <c r="A109" s="8"/>
    </row>
    <row r="110" spans="1:1" ht="16.5" customHeight="1">
      <c r="A110" s="8"/>
    </row>
    <row r="111" spans="1:1" ht="16.5" customHeight="1">
      <c r="A111" s="8"/>
    </row>
    <row r="112" spans="1:1" ht="16.5" customHeight="1">
      <c r="A112" s="8"/>
    </row>
    <row r="113" spans="1:115" ht="16.5" customHeight="1">
      <c r="A113" s="8"/>
    </row>
    <row r="114" spans="1:115" ht="16.5" customHeight="1">
      <c r="A114" s="8"/>
    </row>
    <row r="115" spans="1:115" ht="16.5" customHeight="1">
      <c r="A115" s="8"/>
    </row>
    <row r="116" spans="1:115" ht="16.5" customHeight="1">
      <c r="A116" s="8"/>
    </row>
    <row r="117" spans="1:115" ht="16.5" customHeight="1">
      <c r="A117" s="8"/>
    </row>
    <row r="118" spans="1:115" ht="16.5" customHeight="1">
      <c r="A118" s="8"/>
    </row>
    <row r="119" spans="1:115" ht="16.5" customHeight="1">
      <c r="A119" s="8"/>
    </row>
    <row r="120" spans="1:115" ht="16.5" customHeight="1">
      <c r="A120" s="8"/>
    </row>
    <row r="121" spans="1:115" ht="16.5" customHeight="1">
      <c r="A121" s="8"/>
    </row>
    <row r="122" spans="1:115" ht="16.5" customHeight="1">
      <c r="A122" s="8"/>
    </row>
    <row r="123" spans="1:115" ht="16.5" customHeight="1">
      <c r="A123" s="8"/>
    </row>
    <row r="124" spans="1:115" ht="16.5" customHeight="1">
      <c r="A124" s="8"/>
    </row>
    <row r="125" spans="1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1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1:115" s="4" customForma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1:115" s="4" customForma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mergeCells count="95">
    <mergeCell ref="J7:K7"/>
    <mergeCell ref="R7:S7"/>
    <mergeCell ref="AT6:AW6"/>
    <mergeCell ref="BZ6:CC6"/>
    <mergeCell ref="BB6:BE6"/>
    <mergeCell ref="BB7:BC7"/>
    <mergeCell ref="BX7:BY7"/>
    <mergeCell ref="AX7:AY7"/>
    <mergeCell ref="BR7:BS7"/>
    <mergeCell ref="AT7:AU7"/>
    <mergeCell ref="AV7:AW7"/>
    <mergeCell ref="AX6:BA6"/>
    <mergeCell ref="AL7:AM7"/>
    <mergeCell ref="AR7:AS7"/>
    <mergeCell ref="V6:Y6"/>
    <mergeCell ref="AH5:AK6"/>
    <mergeCell ref="AZ7:BA7"/>
    <mergeCell ref="BH7:BI7"/>
    <mergeCell ref="BL7:BM7"/>
    <mergeCell ref="CJ7:CK7"/>
    <mergeCell ref="BN7:BO7"/>
    <mergeCell ref="CH7:CI7"/>
    <mergeCell ref="BJ7:BK7"/>
    <mergeCell ref="BT7:BU7"/>
    <mergeCell ref="BV7:BW7"/>
    <mergeCell ref="BD7:BE7"/>
    <mergeCell ref="BP7:BQ7"/>
    <mergeCell ref="CD7:CE7"/>
    <mergeCell ref="CB7:CC7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CL6:CO6"/>
    <mergeCell ref="AP6:AS6"/>
    <mergeCell ref="AP5:BQ5"/>
    <mergeCell ref="BN6:BQ6"/>
    <mergeCell ref="CH6:CK6"/>
    <mergeCell ref="AP7:AQ7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N5:AC5"/>
    <mergeCell ref="Z6:AC6"/>
    <mergeCell ref="N6:Q6"/>
    <mergeCell ref="R6:U6"/>
    <mergeCell ref="J5:M6"/>
    <mergeCell ref="AD5:AG6"/>
    <mergeCell ref="Z7:AA7"/>
    <mergeCell ref="X7:Y7"/>
    <mergeCell ref="AL5:AO6"/>
    <mergeCell ref="AN7:AO7"/>
    <mergeCell ref="AB7:AC7"/>
    <mergeCell ref="BF6:BI6"/>
    <mergeCell ref="BJ6:BM6"/>
    <mergeCell ref="BF7:BG7"/>
    <mergeCell ref="DL5:DM6"/>
    <mergeCell ref="CF7:CG7"/>
    <mergeCell ref="BZ5:CO5"/>
    <mergeCell ref="BZ7:CA7"/>
    <mergeCell ref="DH7:DI7"/>
    <mergeCell ref="CT5:CW6"/>
    <mergeCell ref="CX5:DA6"/>
    <mergeCell ref="DB5:DE6"/>
    <mergeCell ref="DF5:DK6"/>
    <mergeCell ref="DF7:DG7"/>
    <mergeCell ref="DJ7:DK7"/>
    <mergeCell ref="CV7:CW7"/>
    <mergeCell ref="CX7:CY7"/>
    <mergeCell ref="DD7:DE7"/>
    <mergeCell ref="DB7:DC7"/>
    <mergeCell ref="CZ7:DA7"/>
    <mergeCell ref="DL7:DM7"/>
    <mergeCell ref="BR5:BU6"/>
    <mergeCell ref="CT7:CU7"/>
    <mergeCell ref="CL7:CM7"/>
    <mergeCell ref="CN7:CO7"/>
    <mergeCell ref="CP5:CS6"/>
    <mergeCell ref="CP7:CQ7"/>
    <mergeCell ref="CD6:CG6"/>
    <mergeCell ref="BV5:BY6"/>
    <mergeCell ref="CR7:CS7"/>
  </mergeCells>
  <phoneticPr fontId="2" type="noConversion"/>
  <pageMargins left="0.18" right="0.19" top="0.23" bottom="0.2" header="0.17" footer="0.18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9"/>
  <sheetViews>
    <sheetView workbookViewId="0">
      <selection activeCell="G8" sqref="G8:H8"/>
    </sheetView>
  </sheetViews>
  <sheetFormatPr defaultRowHeight="17.25"/>
  <cols>
    <col min="1" max="1" width="3.625" style="40" customWidth="1"/>
    <col min="2" max="2" width="16.75" style="40" customWidth="1"/>
    <col min="3" max="3" width="13.75" style="40" customWidth="1"/>
    <col min="4" max="4" width="12.125" style="40" customWidth="1"/>
    <col min="5" max="5" width="13.375" style="40" customWidth="1"/>
    <col min="6" max="8" width="12.125" style="40" customWidth="1"/>
    <col min="9" max="9" width="12.875" style="40" customWidth="1"/>
    <col min="10" max="10" width="10.875" style="40" customWidth="1"/>
    <col min="11" max="11" width="8.875" style="40" customWidth="1"/>
    <col min="12" max="12" width="10" style="40" customWidth="1"/>
    <col min="13" max="13" width="12.125" style="40" customWidth="1"/>
    <col min="14" max="14" width="16.375" style="40" customWidth="1"/>
    <col min="15" max="15" width="12.875" style="40" customWidth="1"/>
    <col min="16" max="20" width="11.625" style="40" customWidth="1"/>
    <col min="21" max="21" width="12.375" style="40" customWidth="1"/>
    <col min="22" max="22" width="13" style="40" customWidth="1"/>
    <col min="23" max="25" width="11.625" style="40" customWidth="1"/>
    <col min="26" max="26" width="13.125" style="40" customWidth="1"/>
    <col min="27" max="27" width="12.625" style="40" customWidth="1"/>
    <col min="28" max="30" width="11.625" style="40" customWidth="1"/>
    <col min="31" max="31" width="12.75" style="40" customWidth="1"/>
    <col min="32" max="32" width="13.125" style="40" customWidth="1"/>
    <col min="33" max="33" width="9.5" style="40" customWidth="1"/>
    <col min="34" max="34" width="10.375" style="40" customWidth="1"/>
    <col min="35" max="35" width="11.5" style="40" customWidth="1"/>
    <col min="36" max="36" width="12.25" style="40" customWidth="1"/>
    <col min="37" max="37" width="11.375" style="40" customWidth="1"/>
    <col min="38" max="40" width="14" style="40" customWidth="1"/>
    <col min="41" max="41" width="9.125" style="40" customWidth="1"/>
    <col min="42" max="44" width="9.75" style="40" customWidth="1"/>
    <col min="45" max="45" width="10" style="40" customWidth="1"/>
    <col min="46" max="53" width="9.75" style="40" customWidth="1"/>
    <col min="54" max="54" width="8.75" style="40" customWidth="1"/>
    <col min="55" max="55" width="10.75" style="40" customWidth="1"/>
    <col min="56" max="56" width="11.5" style="40" customWidth="1"/>
    <col min="57" max="57" width="9.375" style="40" customWidth="1"/>
    <col min="58" max="58" width="8.125" style="40" customWidth="1"/>
    <col min="59" max="59" width="11.375" style="40" customWidth="1"/>
    <col min="60" max="60" width="10.625" style="40" customWidth="1"/>
    <col min="61" max="61" width="12.125" style="40" customWidth="1"/>
    <col min="62" max="62" width="11.75" style="40" customWidth="1"/>
    <col min="63" max="63" width="12.875" style="40" customWidth="1"/>
    <col min="64" max="64" width="11.125" style="40" customWidth="1"/>
    <col min="65" max="65" width="11.625" style="40" customWidth="1"/>
    <col min="66" max="66" width="15" style="40" customWidth="1"/>
    <col min="67" max="16384" width="9" style="40"/>
  </cols>
  <sheetData>
    <row r="1" spans="1:66">
      <c r="A1" s="191" t="s">
        <v>131</v>
      </c>
      <c r="B1" s="191"/>
      <c r="C1" s="191"/>
      <c r="D1" s="191"/>
      <c r="E1" s="191"/>
      <c r="F1" s="191"/>
      <c r="G1" s="191"/>
      <c r="H1" s="191"/>
    </row>
    <row r="2" spans="1:66" ht="13.5" customHeight="1">
      <c r="A2" s="194" t="s">
        <v>138</v>
      </c>
      <c r="B2" s="194"/>
      <c r="C2" s="194"/>
      <c r="D2" s="194"/>
      <c r="E2" s="194"/>
      <c r="F2" s="194"/>
      <c r="G2" s="194"/>
      <c r="H2" s="19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7"/>
      <c r="AJ2" s="3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</row>
    <row r="3" spans="1:66" ht="36.75" customHeight="1">
      <c r="A3" s="195"/>
      <c r="B3" s="195"/>
      <c r="C3" s="195"/>
      <c r="D3" s="195"/>
      <c r="E3" s="195"/>
      <c r="F3" s="195"/>
      <c r="G3" s="195"/>
      <c r="H3" s="195"/>
      <c r="I3" s="200" t="s">
        <v>128</v>
      </c>
      <c r="J3" s="200"/>
      <c r="K3" s="41"/>
      <c r="L3" s="41"/>
      <c r="M3" s="41"/>
      <c r="N3" s="41"/>
      <c r="O3" s="50"/>
      <c r="P3" s="49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</row>
    <row r="4" spans="1:66" s="47" customFormat="1" ht="15" customHeight="1">
      <c r="A4" s="169" t="s">
        <v>60</v>
      </c>
      <c r="B4" s="170" t="s">
        <v>59</v>
      </c>
      <c r="C4" s="171" t="s">
        <v>67</v>
      </c>
      <c r="D4" s="172"/>
      <c r="E4" s="172"/>
      <c r="F4" s="172"/>
      <c r="G4" s="172"/>
      <c r="H4" s="173"/>
      <c r="I4" s="178" t="s">
        <v>66</v>
      </c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80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</row>
    <row r="5" spans="1:66" s="47" customFormat="1" ht="25.5" customHeight="1">
      <c r="A5" s="169"/>
      <c r="B5" s="170"/>
      <c r="C5" s="174"/>
      <c r="D5" s="175"/>
      <c r="E5" s="175"/>
      <c r="F5" s="175"/>
      <c r="G5" s="175"/>
      <c r="H5" s="176"/>
      <c r="I5" s="197" t="s">
        <v>70</v>
      </c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9"/>
      <c r="BC5" s="151" t="s">
        <v>71</v>
      </c>
      <c r="BD5" s="152"/>
      <c r="BE5" s="152"/>
      <c r="BF5" s="152"/>
      <c r="BG5" s="152"/>
      <c r="BH5" s="152"/>
      <c r="BI5" s="142" t="s">
        <v>72</v>
      </c>
      <c r="BJ5" s="142"/>
      <c r="BK5" s="142"/>
      <c r="BL5" s="142"/>
      <c r="BM5" s="142"/>
      <c r="BN5" s="142"/>
    </row>
    <row r="6" spans="1:66" s="47" customFormat="1" ht="0.75" hidden="1" customHeight="1">
      <c r="A6" s="169"/>
      <c r="B6" s="170"/>
      <c r="C6" s="174"/>
      <c r="D6" s="175"/>
      <c r="E6" s="175"/>
      <c r="F6" s="175"/>
      <c r="G6" s="175"/>
      <c r="H6" s="176"/>
      <c r="I6" s="161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93"/>
      <c r="BC6" s="161"/>
      <c r="BD6" s="162"/>
      <c r="BE6" s="162"/>
      <c r="BF6" s="162"/>
      <c r="BG6" s="142" t="s">
        <v>83</v>
      </c>
      <c r="BH6" s="142"/>
      <c r="BI6" s="142" t="s">
        <v>87</v>
      </c>
      <c r="BJ6" s="142"/>
      <c r="BK6" s="142" t="s">
        <v>84</v>
      </c>
      <c r="BL6" s="142"/>
      <c r="BM6" s="142"/>
      <c r="BN6" s="142"/>
    </row>
    <row r="7" spans="1:66" s="47" customFormat="1" ht="43.5" customHeight="1">
      <c r="A7" s="169"/>
      <c r="B7" s="170"/>
      <c r="C7" s="174"/>
      <c r="D7" s="175"/>
      <c r="E7" s="175"/>
      <c r="F7" s="175"/>
      <c r="G7" s="175"/>
      <c r="H7" s="176"/>
      <c r="I7" s="142" t="s">
        <v>58</v>
      </c>
      <c r="J7" s="142"/>
      <c r="K7" s="142"/>
      <c r="L7" s="142"/>
      <c r="M7" s="181" t="s">
        <v>73</v>
      </c>
      <c r="N7" s="182"/>
      <c r="O7" s="145" t="s">
        <v>49</v>
      </c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7"/>
      <c r="AE7" s="187" t="s">
        <v>68</v>
      </c>
      <c r="AF7" s="188"/>
      <c r="AG7" s="187" t="s">
        <v>89</v>
      </c>
      <c r="AH7" s="188"/>
      <c r="AI7" s="143" t="s">
        <v>55</v>
      </c>
      <c r="AJ7" s="144"/>
      <c r="AK7" s="201" t="s">
        <v>77</v>
      </c>
      <c r="AL7" s="170"/>
      <c r="AM7" s="143" t="s">
        <v>55</v>
      </c>
      <c r="AN7" s="144"/>
      <c r="AO7" s="157" t="s">
        <v>78</v>
      </c>
      <c r="AP7" s="157"/>
      <c r="AQ7" s="158" t="s">
        <v>80</v>
      </c>
      <c r="AR7" s="159"/>
      <c r="AS7" s="159"/>
      <c r="AT7" s="159"/>
      <c r="AU7" s="159"/>
      <c r="AV7" s="160"/>
      <c r="AW7" s="143" t="s">
        <v>79</v>
      </c>
      <c r="AX7" s="177"/>
      <c r="AY7" s="177"/>
      <c r="AZ7" s="177"/>
      <c r="BA7" s="177"/>
      <c r="BB7" s="144"/>
      <c r="BC7" s="163" t="s">
        <v>81</v>
      </c>
      <c r="BD7" s="164"/>
      <c r="BE7" s="163" t="s">
        <v>82</v>
      </c>
      <c r="BF7" s="164"/>
      <c r="BG7" s="142"/>
      <c r="BH7" s="142"/>
      <c r="BI7" s="142"/>
      <c r="BJ7" s="142"/>
      <c r="BK7" s="142"/>
      <c r="BL7" s="142"/>
      <c r="BM7" s="142"/>
      <c r="BN7" s="142"/>
    </row>
    <row r="8" spans="1:66" s="47" customFormat="1" ht="112.5" customHeight="1">
      <c r="A8" s="169"/>
      <c r="B8" s="170"/>
      <c r="C8" s="150" t="s">
        <v>65</v>
      </c>
      <c r="D8" s="150"/>
      <c r="E8" s="196" t="s">
        <v>63</v>
      </c>
      <c r="F8" s="196"/>
      <c r="G8" s="192" t="s">
        <v>64</v>
      </c>
      <c r="H8" s="192"/>
      <c r="I8" s="170" t="s">
        <v>69</v>
      </c>
      <c r="J8" s="170"/>
      <c r="K8" s="170" t="s">
        <v>74</v>
      </c>
      <c r="L8" s="170"/>
      <c r="M8" s="183"/>
      <c r="N8" s="184"/>
      <c r="O8" s="143" t="s">
        <v>50</v>
      </c>
      <c r="P8" s="144"/>
      <c r="Q8" s="148" t="s">
        <v>88</v>
      </c>
      <c r="R8" s="149"/>
      <c r="S8" s="143" t="s">
        <v>51</v>
      </c>
      <c r="T8" s="144"/>
      <c r="U8" s="143" t="s">
        <v>52</v>
      </c>
      <c r="V8" s="144"/>
      <c r="W8" s="143" t="s">
        <v>53</v>
      </c>
      <c r="X8" s="144"/>
      <c r="Y8" s="185" t="s">
        <v>54</v>
      </c>
      <c r="Z8" s="186"/>
      <c r="AA8" s="143" t="s">
        <v>56</v>
      </c>
      <c r="AB8" s="144"/>
      <c r="AC8" s="143" t="s">
        <v>57</v>
      </c>
      <c r="AD8" s="144"/>
      <c r="AE8" s="189"/>
      <c r="AF8" s="190"/>
      <c r="AG8" s="189"/>
      <c r="AH8" s="190"/>
      <c r="AI8" s="148" t="s">
        <v>75</v>
      </c>
      <c r="AJ8" s="149"/>
      <c r="AK8" s="170"/>
      <c r="AL8" s="170"/>
      <c r="AM8" s="148" t="s">
        <v>76</v>
      </c>
      <c r="AN8" s="149"/>
      <c r="AO8" s="157"/>
      <c r="AP8" s="157"/>
      <c r="AQ8" s="150" t="s">
        <v>65</v>
      </c>
      <c r="AR8" s="150"/>
      <c r="AS8" s="150" t="s">
        <v>63</v>
      </c>
      <c r="AT8" s="150"/>
      <c r="AU8" s="150" t="s">
        <v>64</v>
      </c>
      <c r="AV8" s="150"/>
      <c r="AW8" s="150" t="s">
        <v>90</v>
      </c>
      <c r="AX8" s="150"/>
      <c r="AY8" s="153" t="s">
        <v>91</v>
      </c>
      <c r="AZ8" s="154"/>
      <c r="BA8" s="155" t="s">
        <v>92</v>
      </c>
      <c r="BB8" s="156"/>
      <c r="BC8" s="165"/>
      <c r="BD8" s="166"/>
      <c r="BE8" s="165"/>
      <c r="BF8" s="166"/>
      <c r="BG8" s="142"/>
      <c r="BH8" s="142"/>
      <c r="BI8" s="142"/>
      <c r="BJ8" s="142"/>
      <c r="BK8" s="142" t="s">
        <v>85</v>
      </c>
      <c r="BL8" s="142"/>
      <c r="BM8" s="142" t="s">
        <v>86</v>
      </c>
      <c r="BN8" s="142"/>
    </row>
    <row r="9" spans="1:66" s="47" customFormat="1" ht="30" customHeight="1">
      <c r="A9" s="169"/>
      <c r="B9" s="170"/>
      <c r="C9" s="48" t="s">
        <v>61</v>
      </c>
      <c r="D9" s="35" t="s">
        <v>62</v>
      </c>
      <c r="E9" s="48" t="s">
        <v>61</v>
      </c>
      <c r="F9" s="35" t="s">
        <v>62</v>
      </c>
      <c r="G9" s="48" t="s">
        <v>61</v>
      </c>
      <c r="H9" s="35" t="s">
        <v>62</v>
      </c>
      <c r="I9" s="48" t="s">
        <v>61</v>
      </c>
      <c r="J9" s="35" t="s">
        <v>62</v>
      </c>
      <c r="K9" s="48" t="s">
        <v>61</v>
      </c>
      <c r="L9" s="35" t="s">
        <v>62</v>
      </c>
      <c r="M9" s="48" t="s">
        <v>61</v>
      </c>
      <c r="N9" s="35" t="s">
        <v>62</v>
      </c>
      <c r="O9" s="48" t="s">
        <v>61</v>
      </c>
      <c r="P9" s="35" t="s">
        <v>62</v>
      </c>
      <c r="Q9" s="48" t="s">
        <v>61</v>
      </c>
      <c r="R9" s="35" t="s">
        <v>62</v>
      </c>
      <c r="S9" s="48" t="s">
        <v>61</v>
      </c>
      <c r="T9" s="35" t="s">
        <v>62</v>
      </c>
      <c r="U9" s="48" t="s">
        <v>61</v>
      </c>
      <c r="V9" s="35" t="s">
        <v>62</v>
      </c>
      <c r="W9" s="48" t="s">
        <v>61</v>
      </c>
      <c r="X9" s="35" t="s">
        <v>62</v>
      </c>
      <c r="Y9" s="48" t="s">
        <v>61</v>
      </c>
      <c r="Z9" s="35" t="s">
        <v>62</v>
      </c>
      <c r="AA9" s="48" t="s">
        <v>61</v>
      </c>
      <c r="AB9" s="35" t="s">
        <v>62</v>
      </c>
      <c r="AC9" s="48" t="s">
        <v>61</v>
      </c>
      <c r="AD9" s="35" t="s">
        <v>62</v>
      </c>
      <c r="AE9" s="48" t="s">
        <v>61</v>
      </c>
      <c r="AF9" s="35" t="s">
        <v>62</v>
      </c>
      <c r="AG9" s="48" t="s">
        <v>61</v>
      </c>
      <c r="AH9" s="35" t="s">
        <v>62</v>
      </c>
      <c r="AI9" s="48" t="s">
        <v>61</v>
      </c>
      <c r="AJ9" s="35" t="s">
        <v>62</v>
      </c>
      <c r="AK9" s="48" t="s">
        <v>61</v>
      </c>
      <c r="AL9" s="35" t="s">
        <v>62</v>
      </c>
      <c r="AM9" s="48" t="s">
        <v>61</v>
      </c>
      <c r="AN9" s="35" t="s">
        <v>62</v>
      </c>
      <c r="AO9" s="48" t="s">
        <v>61</v>
      </c>
      <c r="AP9" s="35" t="s">
        <v>62</v>
      </c>
      <c r="AQ9" s="48" t="s">
        <v>61</v>
      </c>
      <c r="AR9" s="35" t="s">
        <v>62</v>
      </c>
      <c r="AS9" s="48" t="s">
        <v>61</v>
      </c>
      <c r="AT9" s="35" t="s">
        <v>62</v>
      </c>
      <c r="AU9" s="48" t="s">
        <v>61</v>
      </c>
      <c r="AV9" s="35" t="s">
        <v>62</v>
      </c>
      <c r="AW9" s="48" t="s">
        <v>61</v>
      </c>
      <c r="AX9" s="35" t="s">
        <v>62</v>
      </c>
      <c r="AY9" s="48" t="s">
        <v>61</v>
      </c>
      <c r="AZ9" s="35" t="s">
        <v>62</v>
      </c>
      <c r="BA9" s="48" t="s">
        <v>61</v>
      </c>
      <c r="BB9" s="35" t="s">
        <v>62</v>
      </c>
      <c r="BC9" s="48" t="s">
        <v>61</v>
      </c>
      <c r="BD9" s="35" t="s">
        <v>62</v>
      </c>
      <c r="BE9" s="48" t="s">
        <v>61</v>
      </c>
      <c r="BF9" s="35" t="s">
        <v>62</v>
      </c>
      <c r="BG9" s="48" t="s">
        <v>61</v>
      </c>
      <c r="BH9" s="35" t="s">
        <v>62</v>
      </c>
      <c r="BI9" s="48" t="s">
        <v>61</v>
      </c>
      <c r="BJ9" s="35" t="s">
        <v>62</v>
      </c>
      <c r="BK9" s="48" t="s">
        <v>61</v>
      </c>
      <c r="BL9" s="35" t="s">
        <v>62</v>
      </c>
      <c r="BM9" s="48" t="s">
        <v>61</v>
      </c>
      <c r="BN9" s="35" t="s">
        <v>62</v>
      </c>
    </row>
    <row r="10" spans="1:66" s="47" customFormat="1" ht="10.5" customHeight="1">
      <c r="A10" s="46" t="s">
        <v>129</v>
      </c>
      <c r="B10" s="46">
        <v>1</v>
      </c>
      <c r="C10" s="46">
        <v>2</v>
      </c>
      <c r="D10" s="46">
        <v>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>
        <v>11</v>
      </c>
      <c r="M10" s="46">
        <v>12</v>
      </c>
      <c r="N10" s="46">
        <v>13</v>
      </c>
      <c r="O10" s="46">
        <v>14</v>
      </c>
      <c r="P10" s="46">
        <v>15</v>
      </c>
      <c r="Q10" s="46">
        <v>16</v>
      </c>
      <c r="R10" s="46">
        <v>17</v>
      </c>
      <c r="S10" s="46">
        <v>18</v>
      </c>
      <c r="T10" s="46">
        <v>19</v>
      </c>
      <c r="U10" s="46">
        <v>20</v>
      </c>
      <c r="V10" s="46">
        <v>21</v>
      </c>
      <c r="W10" s="46">
        <v>22</v>
      </c>
      <c r="X10" s="46">
        <v>23</v>
      </c>
      <c r="Y10" s="46">
        <v>24</v>
      </c>
      <c r="Z10" s="46">
        <v>25</v>
      </c>
      <c r="AA10" s="46">
        <v>26</v>
      </c>
      <c r="AB10" s="46">
        <v>27</v>
      </c>
      <c r="AC10" s="46">
        <v>28</v>
      </c>
      <c r="AD10" s="46">
        <v>29</v>
      </c>
      <c r="AE10" s="46">
        <v>30</v>
      </c>
      <c r="AF10" s="46">
        <v>31</v>
      </c>
      <c r="AG10" s="46">
        <v>32</v>
      </c>
      <c r="AH10" s="46">
        <v>33</v>
      </c>
      <c r="AI10" s="46">
        <v>34</v>
      </c>
      <c r="AJ10" s="46">
        <v>35</v>
      </c>
      <c r="AK10" s="46">
        <v>36</v>
      </c>
      <c r="AL10" s="46">
        <v>37</v>
      </c>
      <c r="AM10" s="46">
        <v>38</v>
      </c>
      <c r="AN10" s="46">
        <v>39</v>
      </c>
      <c r="AO10" s="46">
        <v>40</v>
      </c>
      <c r="AP10" s="46">
        <v>41</v>
      </c>
      <c r="AQ10" s="46">
        <v>42</v>
      </c>
      <c r="AR10" s="46">
        <v>43</v>
      </c>
      <c r="AS10" s="46">
        <v>44</v>
      </c>
      <c r="AT10" s="46">
        <v>45</v>
      </c>
      <c r="AU10" s="46">
        <v>46</v>
      </c>
      <c r="AV10" s="46">
        <v>47</v>
      </c>
      <c r="AW10" s="46">
        <v>48</v>
      </c>
      <c r="AX10" s="46">
        <v>49</v>
      </c>
      <c r="AY10" s="46">
        <v>50</v>
      </c>
      <c r="AZ10" s="46">
        <v>51</v>
      </c>
      <c r="BA10" s="46">
        <v>52</v>
      </c>
      <c r="BB10" s="46">
        <v>53</v>
      </c>
      <c r="BC10" s="46">
        <v>54</v>
      </c>
      <c r="BD10" s="46">
        <v>55</v>
      </c>
      <c r="BE10" s="46">
        <v>56</v>
      </c>
      <c r="BF10" s="46">
        <v>57</v>
      </c>
      <c r="BG10" s="46">
        <v>58</v>
      </c>
      <c r="BH10" s="46">
        <v>59</v>
      </c>
      <c r="BI10" s="46">
        <v>60</v>
      </c>
      <c r="BJ10" s="46">
        <v>61</v>
      </c>
      <c r="BK10" s="46">
        <v>62</v>
      </c>
      <c r="BL10" s="46">
        <v>63</v>
      </c>
      <c r="BM10" s="46">
        <v>64</v>
      </c>
      <c r="BN10" s="46">
        <v>65</v>
      </c>
    </row>
    <row r="11" spans="1:66" s="44" customFormat="1" ht="18" customHeight="1">
      <c r="A11" s="74">
        <v>1</v>
      </c>
      <c r="B11" s="77" t="s">
        <v>132</v>
      </c>
      <c r="C11" s="51">
        <v>769430.3</v>
      </c>
      <c r="D11" s="51">
        <v>147830.50539999999</v>
      </c>
      <c r="E11" s="51">
        <v>693198.2</v>
      </c>
      <c r="F11" s="51">
        <v>141283.5097</v>
      </c>
      <c r="G11" s="51">
        <v>76232.100000000006</v>
      </c>
      <c r="H11" s="51">
        <v>6546.9957000000004</v>
      </c>
      <c r="I11" s="51">
        <v>190220</v>
      </c>
      <c r="J11" s="51">
        <v>37565.006999999998</v>
      </c>
      <c r="K11" s="51">
        <v>0</v>
      </c>
      <c r="L11" s="51">
        <v>0</v>
      </c>
      <c r="M11" s="51">
        <v>45740</v>
      </c>
      <c r="N11" s="51">
        <v>9336.8737000000001</v>
      </c>
      <c r="O11" s="51">
        <v>22960</v>
      </c>
      <c r="P11" s="51">
        <v>6022.1032999999998</v>
      </c>
      <c r="Q11" s="51">
        <v>485</v>
      </c>
      <c r="R11" s="51">
        <v>20.909800000000001</v>
      </c>
      <c r="S11" s="51">
        <v>1610</v>
      </c>
      <c r="T11" s="51">
        <v>227.83340000000001</v>
      </c>
      <c r="U11" s="51">
        <v>700</v>
      </c>
      <c r="V11" s="51">
        <v>128</v>
      </c>
      <c r="W11" s="51">
        <v>5510</v>
      </c>
      <c r="X11" s="51">
        <v>467.01</v>
      </c>
      <c r="Y11" s="51">
        <v>2260</v>
      </c>
      <c r="Z11" s="51">
        <v>86.25</v>
      </c>
      <c r="AA11" s="51">
        <v>2770</v>
      </c>
      <c r="AB11" s="51">
        <v>52</v>
      </c>
      <c r="AC11" s="51">
        <v>5645</v>
      </c>
      <c r="AD11" s="51">
        <v>1713.0011999999999</v>
      </c>
      <c r="AE11" s="51">
        <v>0</v>
      </c>
      <c r="AF11" s="51">
        <v>0</v>
      </c>
      <c r="AG11" s="51">
        <v>441208</v>
      </c>
      <c r="AH11" s="51">
        <v>93459.629000000001</v>
      </c>
      <c r="AI11" s="51">
        <v>441208</v>
      </c>
      <c r="AJ11" s="51">
        <v>93459.629000000001</v>
      </c>
      <c r="AK11" s="51">
        <v>2540</v>
      </c>
      <c r="AL11" s="51">
        <v>0</v>
      </c>
      <c r="AM11" s="51">
        <v>2540</v>
      </c>
      <c r="AN11" s="51">
        <v>0</v>
      </c>
      <c r="AO11" s="51">
        <v>3500</v>
      </c>
      <c r="AP11" s="51">
        <v>790</v>
      </c>
      <c r="AQ11" s="51">
        <v>9990.2000000000007</v>
      </c>
      <c r="AR11" s="51">
        <v>132</v>
      </c>
      <c r="AS11" s="51">
        <v>9990.2000000000007</v>
      </c>
      <c r="AT11" s="51">
        <v>132</v>
      </c>
      <c r="AU11" s="51">
        <v>0</v>
      </c>
      <c r="AV11" s="51">
        <v>0</v>
      </c>
      <c r="AW11" s="51">
        <v>8240.2000000000007</v>
      </c>
      <c r="AX11" s="51">
        <v>0</v>
      </c>
      <c r="AY11" s="51">
        <v>0</v>
      </c>
      <c r="AZ11" s="51">
        <v>0</v>
      </c>
      <c r="BA11" s="51">
        <v>0</v>
      </c>
      <c r="BB11" s="51">
        <v>0</v>
      </c>
      <c r="BC11" s="51">
        <v>66653</v>
      </c>
      <c r="BD11" s="51">
        <v>16330.4357</v>
      </c>
      <c r="BE11" s="51">
        <v>9579.1</v>
      </c>
      <c r="BF11" s="51">
        <v>150</v>
      </c>
      <c r="BG11" s="51">
        <v>0</v>
      </c>
      <c r="BH11" s="51">
        <v>0</v>
      </c>
      <c r="BI11" s="51">
        <v>0</v>
      </c>
      <c r="BJ11" s="51">
        <v>0</v>
      </c>
      <c r="BK11" s="51">
        <v>0</v>
      </c>
      <c r="BL11" s="51">
        <v>-9933.44</v>
      </c>
      <c r="BM11" s="51">
        <v>0</v>
      </c>
      <c r="BN11" s="51">
        <v>0</v>
      </c>
    </row>
    <row r="12" spans="1:66" s="44" customFormat="1" ht="18" customHeight="1">
      <c r="A12" s="74">
        <v>2</v>
      </c>
      <c r="B12" s="77" t="s">
        <v>133</v>
      </c>
      <c r="C12" s="51">
        <v>925682.98699999996</v>
      </c>
      <c r="D12" s="51">
        <v>140618.31229999999</v>
      </c>
      <c r="E12" s="51">
        <v>638752.90989999997</v>
      </c>
      <c r="F12" s="51">
        <v>139296.9423</v>
      </c>
      <c r="G12" s="51">
        <v>286930.07709999999</v>
      </c>
      <c r="H12" s="51">
        <v>1321.37</v>
      </c>
      <c r="I12" s="51">
        <v>137396.3959</v>
      </c>
      <c r="J12" s="51">
        <v>34901.625</v>
      </c>
      <c r="K12" s="51">
        <v>0</v>
      </c>
      <c r="L12" s="51">
        <v>0</v>
      </c>
      <c r="M12" s="51">
        <v>81930.236999999994</v>
      </c>
      <c r="N12" s="51">
        <v>16955.798299999999</v>
      </c>
      <c r="O12" s="51">
        <v>38159.764000000003</v>
      </c>
      <c r="P12" s="51">
        <v>11276.494500000001</v>
      </c>
      <c r="Q12" s="51">
        <v>1487.5989999999999</v>
      </c>
      <c r="R12" s="51">
        <v>167.10380000000001</v>
      </c>
      <c r="S12" s="51">
        <v>2106.4340000000002</v>
      </c>
      <c r="T12" s="51">
        <v>399.375</v>
      </c>
      <c r="U12" s="51">
        <v>1950</v>
      </c>
      <c r="V12" s="51">
        <v>53.6</v>
      </c>
      <c r="W12" s="51">
        <v>8179</v>
      </c>
      <c r="X12" s="51">
        <v>504.6</v>
      </c>
      <c r="Y12" s="51">
        <v>1500</v>
      </c>
      <c r="Z12" s="51">
        <v>0</v>
      </c>
      <c r="AA12" s="51">
        <v>9402.5689999999995</v>
      </c>
      <c r="AB12" s="51">
        <v>2142.98</v>
      </c>
      <c r="AC12" s="51">
        <v>13505.663</v>
      </c>
      <c r="AD12" s="51">
        <v>1994.9</v>
      </c>
      <c r="AE12" s="51">
        <v>0</v>
      </c>
      <c r="AF12" s="51">
        <v>0</v>
      </c>
      <c r="AG12" s="51">
        <v>70250.592999999993</v>
      </c>
      <c r="AH12" s="51">
        <v>11714.823</v>
      </c>
      <c r="AI12" s="51">
        <v>70250.592999999993</v>
      </c>
      <c r="AJ12" s="51">
        <v>11714.823</v>
      </c>
      <c r="AK12" s="51">
        <v>287336.49200000003</v>
      </c>
      <c r="AL12" s="51">
        <v>71372.906000000003</v>
      </c>
      <c r="AM12" s="51">
        <v>281336.49200000003</v>
      </c>
      <c r="AN12" s="51">
        <v>70617.906000000003</v>
      </c>
      <c r="AO12" s="51">
        <v>15300</v>
      </c>
      <c r="AP12" s="51">
        <v>4167.74</v>
      </c>
      <c r="AQ12" s="51">
        <v>46539.192000000003</v>
      </c>
      <c r="AR12" s="51">
        <v>184.05</v>
      </c>
      <c r="AS12" s="51">
        <v>46539.192000000003</v>
      </c>
      <c r="AT12" s="51">
        <v>184.05</v>
      </c>
      <c r="AU12" s="51">
        <v>0</v>
      </c>
      <c r="AV12" s="51">
        <v>0</v>
      </c>
      <c r="AW12" s="51">
        <v>30339.191999999999</v>
      </c>
      <c r="AX12" s="51">
        <v>0</v>
      </c>
      <c r="AY12" s="51">
        <v>0</v>
      </c>
      <c r="AZ12" s="51">
        <v>0</v>
      </c>
      <c r="BA12" s="51">
        <v>0</v>
      </c>
      <c r="BB12" s="51">
        <v>0</v>
      </c>
      <c r="BC12" s="51">
        <v>256314.15</v>
      </c>
      <c r="BD12" s="51">
        <v>285</v>
      </c>
      <c r="BE12" s="51">
        <v>66434.25</v>
      </c>
      <c r="BF12" s="51">
        <v>1155</v>
      </c>
      <c r="BG12" s="51">
        <v>0</v>
      </c>
      <c r="BH12" s="51">
        <v>0</v>
      </c>
      <c r="BI12" s="51">
        <v>0</v>
      </c>
      <c r="BJ12" s="51">
        <v>-45.54</v>
      </c>
      <c r="BK12" s="51">
        <v>-35818.322899999999</v>
      </c>
      <c r="BL12" s="51">
        <v>-73.09</v>
      </c>
      <c r="BM12" s="51">
        <v>0</v>
      </c>
      <c r="BN12" s="51">
        <v>0</v>
      </c>
    </row>
    <row r="13" spans="1:66" s="44" customFormat="1" ht="18" customHeight="1">
      <c r="A13" s="74">
        <v>3</v>
      </c>
      <c r="B13" s="77" t="s">
        <v>134</v>
      </c>
      <c r="C13" s="51">
        <v>802188.28839999996</v>
      </c>
      <c r="D13" s="51">
        <v>192137.04240000001</v>
      </c>
      <c r="E13" s="51">
        <v>677146.50419999997</v>
      </c>
      <c r="F13" s="51">
        <v>147945.55220000001</v>
      </c>
      <c r="G13" s="51">
        <v>125041.78419999999</v>
      </c>
      <c r="H13" s="51">
        <v>44191.4902</v>
      </c>
      <c r="I13" s="51">
        <v>239999</v>
      </c>
      <c r="J13" s="51">
        <v>55667.23</v>
      </c>
      <c r="K13" s="51">
        <v>0</v>
      </c>
      <c r="L13" s="51">
        <v>0</v>
      </c>
      <c r="M13" s="51">
        <v>53820</v>
      </c>
      <c r="N13" s="51">
        <v>7837.3122000000003</v>
      </c>
      <c r="O13" s="51">
        <v>15000</v>
      </c>
      <c r="P13" s="51">
        <v>5608.5182000000004</v>
      </c>
      <c r="Q13" s="51">
        <v>400</v>
      </c>
      <c r="R13" s="51">
        <v>44.502699999999997</v>
      </c>
      <c r="S13" s="51">
        <v>2500</v>
      </c>
      <c r="T13" s="51">
        <v>504.23930000000001</v>
      </c>
      <c r="U13" s="51">
        <v>500</v>
      </c>
      <c r="V13" s="51">
        <v>188</v>
      </c>
      <c r="W13" s="51">
        <v>8600</v>
      </c>
      <c r="X13" s="51">
        <v>415</v>
      </c>
      <c r="Y13" s="51">
        <v>4900</v>
      </c>
      <c r="Z13" s="51">
        <v>0</v>
      </c>
      <c r="AA13" s="51">
        <v>13100</v>
      </c>
      <c r="AB13" s="51">
        <v>0</v>
      </c>
      <c r="AC13" s="51">
        <v>9600</v>
      </c>
      <c r="AD13" s="51">
        <v>1063.82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352460</v>
      </c>
      <c r="AL13" s="51">
        <v>83460</v>
      </c>
      <c r="AM13" s="51">
        <v>347870</v>
      </c>
      <c r="AN13" s="51">
        <v>81382</v>
      </c>
      <c r="AO13" s="51">
        <v>6000</v>
      </c>
      <c r="AP13" s="51">
        <v>610</v>
      </c>
      <c r="AQ13" s="51">
        <v>24867.504199999999</v>
      </c>
      <c r="AR13" s="51">
        <v>371.01</v>
      </c>
      <c r="AS13" s="51">
        <v>24867.504199999999</v>
      </c>
      <c r="AT13" s="51">
        <v>371.01</v>
      </c>
      <c r="AU13" s="51">
        <v>0</v>
      </c>
      <c r="AV13" s="51">
        <v>0</v>
      </c>
      <c r="AW13" s="51">
        <v>21967.504199999999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126941.78419999999</v>
      </c>
      <c r="BD13" s="51">
        <v>45216.347999999998</v>
      </c>
      <c r="BE13" s="51">
        <v>10100</v>
      </c>
      <c r="BF13" s="51">
        <v>0</v>
      </c>
      <c r="BG13" s="51">
        <v>0</v>
      </c>
      <c r="BH13" s="51">
        <v>0</v>
      </c>
      <c r="BI13" s="51">
        <v>-3000</v>
      </c>
      <c r="BJ13" s="51">
        <v>-638.149</v>
      </c>
      <c r="BK13" s="51">
        <v>-9000</v>
      </c>
      <c r="BL13" s="51">
        <v>-386.7088</v>
      </c>
      <c r="BM13" s="51">
        <v>0</v>
      </c>
      <c r="BN13" s="51">
        <v>0</v>
      </c>
    </row>
    <row r="14" spans="1:66" s="44" customFormat="1" ht="19.5" customHeight="1">
      <c r="A14" s="74">
        <v>4</v>
      </c>
      <c r="B14" s="77" t="s">
        <v>135</v>
      </c>
      <c r="C14" s="51">
        <v>546920.81000000006</v>
      </c>
      <c r="D14" s="51">
        <v>107608.389</v>
      </c>
      <c r="E14" s="51">
        <v>496129.90029999998</v>
      </c>
      <c r="F14" s="51">
        <v>83094.812000000005</v>
      </c>
      <c r="G14" s="51">
        <v>50790.909699999997</v>
      </c>
      <c r="H14" s="51">
        <v>24513.577000000001</v>
      </c>
      <c r="I14" s="51">
        <v>154000</v>
      </c>
      <c r="J14" s="51">
        <v>35638.572999999997</v>
      </c>
      <c r="K14" s="51">
        <v>0</v>
      </c>
      <c r="L14" s="51">
        <v>0</v>
      </c>
      <c r="M14" s="51">
        <v>63222.0003</v>
      </c>
      <c r="N14" s="51">
        <v>17294.587</v>
      </c>
      <c r="O14" s="51">
        <v>22000</v>
      </c>
      <c r="P14" s="51">
        <v>8856.7849999999999</v>
      </c>
      <c r="Q14" s="51">
        <v>0</v>
      </c>
      <c r="R14" s="51">
        <v>0</v>
      </c>
      <c r="S14" s="51">
        <v>1000</v>
      </c>
      <c r="T14" s="51">
        <v>242.04499999999999</v>
      </c>
      <c r="U14" s="51">
        <v>2000</v>
      </c>
      <c r="V14" s="51">
        <v>115.4</v>
      </c>
      <c r="W14" s="51">
        <v>15172.0003</v>
      </c>
      <c r="X14" s="51">
        <v>1793.45</v>
      </c>
      <c r="Y14" s="51">
        <v>11572.0003</v>
      </c>
      <c r="Z14" s="51">
        <v>1516.7</v>
      </c>
      <c r="AA14" s="51">
        <v>1500</v>
      </c>
      <c r="AB14" s="51">
        <v>653.5</v>
      </c>
      <c r="AC14" s="51">
        <v>14600</v>
      </c>
      <c r="AD14" s="51">
        <v>5590.2070000000003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184540</v>
      </c>
      <c r="AL14" s="51">
        <v>28763.757000000001</v>
      </c>
      <c r="AM14" s="51">
        <v>176110</v>
      </c>
      <c r="AN14" s="51">
        <v>25287.156999999999</v>
      </c>
      <c r="AO14" s="51">
        <v>10000</v>
      </c>
      <c r="AP14" s="51">
        <v>855</v>
      </c>
      <c r="AQ14" s="51">
        <v>84367.9</v>
      </c>
      <c r="AR14" s="51">
        <v>542.89499999999998</v>
      </c>
      <c r="AS14" s="51">
        <v>84367.9</v>
      </c>
      <c r="AT14" s="51">
        <v>542.89499999999998</v>
      </c>
      <c r="AU14" s="51">
        <v>0</v>
      </c>
      <c r="AV14" s="51">
        <v>0</v>
      </c>
      <c r="AW14" s="51">
        <v>81567.899999999994</v>
      </c>
      <c r="AX14" s="51">
        <v>0</v>
      </c>
      <c r="AY14" s="51">
        <v>0</v>
      </c>
      <c r="AZ14" s="51">
        <v>0</v>
      </c>
      <c r="BA14" s="51">
        <v>0</v>
      </c>
      <c r="BB14" s="51">
        <v>0</v>
      </c>
      <c r="BC14" s="51">
        <v>48777.447999999997</v>
      </c>
      <c r="BD14" s="51">
        <v>30564.589</v>
      </c>
      <c r="BE14" s="51">
        <v>11513.4617</v>
      </c>
      <c r="BF14" s="51">
        <v>2545</v>
      </c>
      <c r="BG14" s="51">
        <v>500</v>
      </c>
      <c r="BH14" s="51">
        <v>0</v>
      </c>
      <c r="BI14" s="51">
        <v>0</v>
      </c>
      <c r="BJ14" s="51">
        <v>-398.97</v>
      </c>
      <c r="BK14" s="51">
        <v>-10000</v>
      </c>
      <c r="BL14" s="51">
        <v>-8197.0419999999995</v>
      </c>
      <c r="BM14" s="51">
        <v>0</v>
      </c>
      <c r="BN14" s="51">
        <v>0</v>
      </c>
    </row>
    <row r="15" spans="1:66" s="44" customFormat="1" ht="19.5" customHeight="1">
      <c r="A15" s="74">
        <v>5</v>
      </c>
      <c r="B15" s="77" t="s">
        <v>136</v>
      </c>
      <c r="C15" s="51">
        <v>371668.07260000001</v>
      </c>
      <c r="D15" s="51">
        <v>43079.774599999997</v>
      </c>
      <c r="E15" s="51">
        <v>276727.7</v>
      </c>
      <c r="F15" s="51">
        <v>41703.634599999998</v>
      </c>
      <c r="G15" s="51">
        <v>94940.372600000002</v>
      </c>
      <c r="H15" s="51">
        <v>1376.14</v>
      </c>
      <c r="I15" s="51">
        <v>130000</v>
      </c>
      <c r="J15" s="51">
        <v>25406.06</v>
      </c>
      <c r="K15" s="51">
        <v>0</v>
      </c>
      <c r="L15" s="51">
        <v>0</v>
      </c>
      <c r="M15" s="51">
        <v>55070</v>
      </c>
      <c r="N15" s="51">
        <v>7615.4726000000001</v>
      </c>
      <c r="O15" s="51">
        <v>14000</v>
      </c>
      <c r="P15" s="51">
        <v>3688.2716999999998</v>
      </c>
      <c r="Q15" s="51">
        <v>12000</v>
      </c>
      <c r="R15" s="51">
        <v>1980</v>
      </c>
      <c r="S15" s="51">
        <v>2000</v>
      </c>
      <c r="T15" s="51">
        <v>378.79090000000002</v>
      </c>
      <c r="U15" s="51">
        <v>400</v>
      </c>
      <c r="V15" s="51">
        <v>59.2</v>
      </c>
      <c r="W15" s="51">
        <v>6500</v>
      </c>
      <c r="X15" s="51">
        <v>329.21</v>
      </c>
      <c r="Y15" s="51">
        <v>3500</v>
      </c>
      <c r="Z15" s="51">
        <v>30</v>
      </c>
      <c r="AA15" s="51">
        <v>5080</v>
      </c>
      <c r="AB15" s="51">
        <v>108.5</v>
      </c>
      <c r="AC15" s="51">
        <v>12090</v>
      </c>
      <c r="AD15" s="51">
        <v>886.5</v>
      </c>
      <c r="AE15" s="51">
        <v>0</v>
      </c>
      <c r="AF15" s="51">
        <v>0</v>
      </c>
      <c r="AG15" s="51">
        <v>18600</v>
      </c>
      <c r="AH15" s="51">
        <v>5779.8519999999999</v>
      </c>
      <c r="AI15" s="51">
        <v>18600</v>
      </c>
      <c r="AJ15" s="51">
        <v>5779.8519999999999</v>
      </c>
      <c r="AK15" s="51">
        <v>16500</v>
      </c>
      <c r="AL15" s="51">
        <v>2800</v>
      </c>
      <c r="AM15" s="51">
        <v>0</v>
      </c>
      <c r="AN15" s="51">
        <v>0</v>
      </c>
      <c r="AO15" s="51">
        <v>5500</v>
      </c>
      <c r="AP15" s="51">
        <v>0</v>
      </c>
      <c r="AQ15" s="51">
        <v>51057.7</v>
      </c>
      <c r="AR15" s="51">
        <v>102.25</v>
      </c>
      <c r="AS15" s="51">
        <v>51057.7</v>
      </c>
      <c r="AT15" s="51">
        <v>102.25</v>
      </c>
      <c r="AU15" s="51">
        <v>0</v>
      </c>
      <c r="AV15" s="51">
        <v>0</v>
      </c>
      <c r="AW15" s="51">
        <v>50057.7</v>
      </c>
      <c r="AX15" s="51">
        <v>0</v>
      </c>
      <c r="AY15" s="51">
        <v>0</v>
      </c>
      <c r="AZ15" s="51">
        <v>0</v>
      </c>
      <c r="BA15" s="51">
        <v>0</v>
      </c>
      <c r="BB15" s="51">
        <v>0</v>
      </c>
      <c r="BC15" s="51">
        <v>67540.372600000002</v>
      </c>
      <c r="BD15" s="51">
        <v>0</v>
      </c>
      <c r="BE15" s="51">
        <v>24900</v>
      </c>
      <c r="BF15" s="51">
        <v>2601.75</v>
      </c>
      <c r="BG15" s="51">
        <v>2500</v>
      </c>
      <c r="BH15" s="51">
        <v>0</v>
      </c>
      <c r="BI15" s="51">
        <v>0</v>
      </c>
      <c r="BJ15" s="51">
        <v>0</v>
      </c>
      <c r="BK15" s="51">
        <v>0</v>
      </c>
      <c r="BL15" s="51">
        <v>-1225.6099999999999</v>
      </c>
      <c r="BM15" s="51">
        <v>0</v>
      </c>
      <c r="BN15" s="51">
        <v>0</v>
      </c>
    </row>
    <row r="16" spans="1:66" ht="16.5" customHeight="1">
      <c r="A16" s="167" t="s">
        <v>130</v>
      </c>
      <c r="B16" s="168"/>
      <c r="C16" s="51">
        <f>SUM(C11:C15)</f>
        <v>3415890.4580000001</v>
      </c>
      <c r="D16" s="51">
        <f t="shared" ref="D16:BN16" si="0">SUM(D11:D15)</f>
        <v>631274.02370000002</v>
      </c>
      <c r="E16" s="51">
        <f t="shared" si="0"/>
        <v>2781955.2143999999</v>
      </c>
      <c r="F16" s="51">
        <f t="shared" si="0"/>
        <v>553324.45079999999</v>
      </c>
      <c r="G16" s="51">
        <f t="shared" si="0"/>
        <v>633935.24359999993</v>
      </c>
      <c r="H16" s="51">
        <f t="shared" si="0"/>
        <v>77949.572899999999</v>
      </c>
      <c r="I16" s="51">
        <f t="shared" si="0"/>
        <v>851615.3959</v>
      </c>
      <c r="J16" s="51">
        <f t="shared" si="0"/>
        <v>189178.495</v>
      </c>
      <c r="K16" s="51">
        <f t="shared" si="0"/>
        <v>0</v>
      </c>
      <c r="L16" s="51">
        <f t="shared" si="0"/>
        <v>0</v>
      </c>
      <c r="M16" s="51">
        <f t="shared" si="0"/>
        <v>299782.23729999998</v>
      </c>
      <c r="N16" s="51">
        <f t="shared" si="0"/>
        <v>59040.043799999999</v>
      </c>
      <c r="O16" s="51">
        <f t="shared" si="0"/>
        <v>112119.764</v>
      </c>
      <c r="P16" s="51">
        <f t="shared" si="0"/>
        <v>35452.172700000003</v>
      </c>
      <c r="Q16" s="51">
        <f t="shared" si="0"/>
        <v>14372.599</v>
      </c>
      <c r="R16" s="51">
        <f t="shared" si="0"/>
        <v>2212.5163000000002</v>
      </c>
      <c r="S16" s="51">
        <f t="shared" si="0"/>
        <v>9216.4340000000011</v>
      </c>
      <c r="T16" s="51">
        <f t="shared" si="0"/>
        <v>1752.2836</v>
      </c>
      <c r="U16" s="51">
        <f t="shared" si="0"/>
        <v>5550</v>
      </c>
      <c r="V16" s="51">
        <f t="shared" si="0"/>
        <v>544.20000000000005</v>
      </c>
      <c r="W16" s="51">
        <f t="shared" si="0"/>
        <v>43961.0003</v>
      </c>
      <c r="X16" s="51">
        <f t="shared" si="0"/>
        <v>3509.2700000000004</v>
      </c>
      <c r="Y16" s="51">
        <f t="shared" si="0"/>
        <v>23732.0003</v>
      </c>
      <c r="Z16" s="51">
        <f t="shared" si="0"/>
        <v>1632.95</v>
      </c>
      <c r="AA16" s="51">
        <f t="shared" si="0"/>
        <v>31852.569</v>
      </c>
      <c r="AB16" s="51">
        <f t="shared" si="0"/>
        <v>2956.98</v>
      </c>
      <c r="AC16" s="51">
        <f t="shared" si="0"/>
        <v>55440.663</v>
      </c>
      <c r="AD16" s="51">
        <f t="shared" si="0"/>
        <v>11248.4282</v>
      </c>
      <c r="AE16" s="51">
        <f t="shared" si="0"/>
        <v>0</v>
      </c>
      <c r="AF16" s="51">
        <f t="shared" si="0"/>
        <v>0</v>
      </c>
      <c r="AG16" s="51">
        <f t="shared" si="0"/>
        <v>530058.59299999999</v>
      </c>
      <c r="AH16" s="51">
        <f t="shared" si="0"/>
        <v>110954.304</v>
      </c>
      <c r="AI16" s="51">
        <f t="shared" si="0"/>
        <v>530058.59299999999</v>
      </c>
      <c r="AJ16" s="51">
        <f t="shared" si="0"/>
        <v>110954.304</v>
      </c>
      <c r="AK16" s="51">
        <f t="shared" si="0"/>
        <v>843376.49200000009</v>
      </c>
      <c r="AL16" s="51">
        <f t="shared" si="0"/>
        <v>186396.66300000003</v>
      </c>
      <c r="AM16" s="51">
        <f t="shared" si="0"/>
        <v>807856.49200000009</v>
      </c>
      <c r="AN16" s="51">
        <f t="shared" si="0"/>
        <v>177287.06300000002</v>
      </c>
      <c r="AO16" s="51">
        <f t="shared" si="0"/>
        <v>40300</v>
      </c>
      <c r="AP16" s="51">
        <f t="shared" si="0"/>
        <v>6422.74</v>
      </c>
      <c r="AQ16" s="51">
        <f t="shared" si="0"/>
        <v>216822.49619999999</v>
      </c>
      <c r="AR16" s="51">
        <f t="shared" si="0"/>
        <v>1332.2049999999999</v>
      </c>
      <c r="AS16" s="51">
        <f t="shared" si="0"/>
        <v>216822.49619999999</v>
      </c>
      <c r="AT16" s="51">
        <f t="shared" si="0"/>
        <v>1332.2049999999999</v>
      </c>
      <c r="AU16" s="51">
        <f t="shared" si="0"/>
        <v>0</v>
      </c>
      <c r="AV16" s="51">
        <f t="shared" si="0"/>
        <v>0</v>
      </c>
      <c r="AW16" s="51">
        <f t="shared" si="0"/>
        <v>192172.49619999999</v>
      </c>
      <c r="AX16" s="51">
        <f t="shared" si="0"/>
        <v>0</v>
      </c>
      <c r="AY16" s="51">
        <f t="shared" si="0"/>
        <v>0</v>
      </c>
      <c r="AZ16" s="51">
        <f t="shared" si="0"/>
        <v>0</v>
      </c>
      <c r="BA16" s="51">
        <f t="shared" si="0"/>
        <v>0</v>
      </c>
      <c r="BB16" s="51">
        <f t="shared" si="0"/>
        <v>0</v>
      </c>
      <c r="BC16" s="51">
        <f t="shared" si="0"/>
        <v>566226.7548</v>
      </c>
      <c r="BD16" s="51">
        <f t="shared" si="0"/>
        <v>92396.372700000007</v>
      </c>
      <c r="BE16" s="51">
        <f t="shared" si="0"/>
        <v>122526.81170000001</v>
      </c>
      <c r="BF16" s="51">
        <f t="shared" si="0"/>
        <v>6451.75</v>
      </c>
      <c r="BG16" s="51">
        <f t="shared" si="0"/>
        <v>3000</v>
      </c>
      <c r="BH16" s="51">
        <f t="shared" si="0"/>
        <v>0</v>
      </c>
      <c r="BI16" s="51">
        <f t="shared" si="0"/>
        <v>-3000</v>
      </c>
      <c r="BJ16" s="51">
        <f t="shared" si="0"/>
        <v>-1082.6590000000001</v>
      </c>
      <c r="BK16" s="51">
        <f t="shared" si="0"/>
        <v>-54818.322899999999</v>
      </c>
      <c r="BL16" s="51">
        <f t="shared" si="0"/>
        <v>-19815.890800000001</v>
      </c>
      <c r="BM16" s="51">
        <f t="shared" si="0"/>
        <v>0</v>
      </c>
      <c r="BN16" s="51">
        <f t="shared" si="0"/>
        <v>0</v>
      </c>
    </row>
    <row r="18" spans="5:5">
      <c r="E18" s="78"/>
    </row>
    <row r="19" spans="5:5">
      <c r="E19" s="78"/>
    </row>
  </sheetData>
  <protectedRanges>
    <protectedRange sqref="AS11:BN15" name="Range3"/>
    <protectedRange sqref="A16" name="Range1"/>
    <protectedRange sqref="I11:AP15" name="Range2"/>
    <protectedRange sqref="B11:B15" name="Range1_1"/>
  </protectedRanges>
  <mergeCells count="53">
    <mergeCell ref="S8:T8"/>
    <mergeCell ref="Q8:R8"/>
    <mergeCell ref="AU8:AV8"/>
    <mergeCell ref="A1:H1"/>
    <mergeCell ref="G8:H8"/>
    <mergeCell ref="AA8:AB8"/>
    <mergeCell ref="I7:L7"/>
    <mergeCell ref="I6:BB6"/>
    <mergeCell ref="A2:H3"/>
    <mergeCell ref="C8:D8"/>
    <mergeCell ref="E8:F8"/>
    <mergeCell ref="I5:BB5"/>
    <mergeCell ref="O8:P8"/>
    <mergeCell ref="W8:X8"/>
    <mergeCell ref="I3:J3"/>
    <mergeCell ref="AK7:AL8"/>
    <mergeCell ref="AI8:AJ8"/>
    <mergeCell ref="BC7:BD8"/>
    <mergeCell ref="BE7:BF8"/>
    <mergeCell ref="A16:B16"/>
    <mergeCell ref="A4:A9"/>
    <mergeCell ref="B4:B9"/>
    <mergeCell ref="C4:H7"/>
    <mergeCell ref="AW7:BB7"/>
    <mergeCell ref="I4:BB4"/>
    <mergeCell ref="M7:N8"/>
    <mergeCell ref="I8:J8"/>
    <mergeCell ref="K8:L8"/>
    <mergeCell ref="Y8:Z8"/>
    <mergeCell ref="AE7:AF8"/>
    <mergeCell ref="AC8:AD8"/>
    <mergeCell ref="AG7:AH8"/>
    <mergeCell ref="AW8:AX8"/>
    <mergeCell ref="BK6:BN7"/>
    <mergeCell ref="AQ7:AV7"/>
    <mergeCell ref="BI6:BJ8"/>
    <mergeCell ref="BC6:BF6"/>
    <mergeCell ref="BC4:BN4"/>
    <mergeCell ref="BM8:BN8"/>
    <mergeCell ref="U8:V8"/>
    <mergeCell ref="O7:AD7"/>
    <mergeCell ref="AM8:AN8"/>
    <mergeCell ref="AQ8:AR8"/>
    <mergeCell ref="AM7:AN7"/>
    <mergeCell ref="BC5:BH5"/>
    <mergeCell ref="BI5:BN5"/>
    <mergeCell ref="AY8:AZ8"/>
    <mergeCell ref="BA8:BB8"/>
    <mergeCell ref="AI7:AJ7"/>
    <mergeCell ref="BK8:BL8"/>
    <mergeCell ref="AO7:AP8"/>
    <mergeCell ref="BG6:BH8"/>
    <mergeCell ref="AS8:AT8"/>
  </mergeCells>
  <pageMargins left="0.24" right="0.16" top="0.75" bottom="0.75" header="0.3" footer="0.3"/>
  <pageSetup scale="75" orientation="landscape" r:id="rId1"/>
  <colBreaks count="3" manualBreakCount="3">
    <brk id="12" max="1048575" man="1"/>
    <brk id="24" max="1048575" man="1"/>
    <brk id="3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U113"/>
  <sheetViews>
    <sheetView tabSelected="1" topLeftCell="B1" workbookViewId="0">
      <selection activeCell="D2" sqref="D2:M2"/>
    </sheetView>
  </sheetViews>
  <sheetFormatPr defaultRowHeight="17.25"/>
  <cols>
    <col min="1" max="1" width="0.875" style="40" hidden="1" customWidth="1"/>
    <col min="2" max="2" width="4" style="40" customWidth="1"/>
    <col min="3" max="3" width="19.875" style="40" customWidth="1"/>
    <col min="4" max="4" width="14.25" style="40" customWidth="1"/>
    <col min="5" max="5" width="16.875" style="40" customWidth="1"/>
    <col min="6" max="6" width="13.375" style="40" customWidth="1"/>
    <col min="7" max="7" width="11.5" style="40" customWidth="1"/>
    <col min="8" max="8" width="11.875" style="40" customWidth="1"/>
    <col min="9" max="9" width="9.125" style="40" customWidth="1"/>
    <col min="10" max="10" width="11.375" style="40" customWidth="1"/>
    <col min="11" max="11" width="9.375" style="40" customWidth="1"/>
    <col min="12" max="12" width="11.25" style="40" customWidth="1"/>
    <col min="13" max="13" width="9.125" style="40" customWidth="1"/>
    <col min="14" max="14" width="12.125" style="40" customWidth="1"/>
    <col min="15" max="15" width="11.25" style="40" customWidth="1"/>
    <col min="16" max="16" width="11.375" style="40" customWidth="1"/>
    <col min="17" max="17" width="9.875" style="40" customWidth="1"/>
    <col min="18" max="18" width="10.25" style="40" customWidth="1"/>
    <col min="19" max="19" width="9" style="40"/>
    <col min="20" max="21" width="9.875" style="40" customWidth="1"/>
    <col min="22" max="22" width="9" style="40"/>
    <col min="23" max="23" width="10.5" style="40" customWidth="1"/>
    <col min="24" max="24" width="8.375" style="40" customWidth="1"/>
    <col min="25" max="25" width="7.75" style="40" customWidth="1"/>
    <col min="26" max="26" width="8.625" style="40" customWidth="1"/>
    <col min="27" max="27" width="9.875" style="40" customWidth="1"/>
    <col min="28" max="28" width="7.375" style="40" customWidth="1"/>
    <col min="29" max="29" width="7.75" style="40" customWidth="1"/>
    <col min="30" max="30" width="10.5" style="40" customWidth="1"/>
    <col min="31" max="31" width="8.375" style="40" bestFit="1" customWidth="1"/>
    <col min="32" max="32" width="9.5" style="40" customWidth="1"/>
    <col min="33" max="37" width="8.125" style="40" customWidth="1"/>
    <col min="38" max="39" width="8.375" style="40" customWidth="1"/>
    <col min="40" max="40" width="8.625" style="40" bestFit="1" customWidth="1"/>
    <col min="41" max="41" width="7.875" style="40" customWidth="1"/>
    <col min="42" max="42" width="8.125" style="40" customWidth="1"/>
    <col min="43" max="43" width="9.25" style="40" customWidth="1"/>
    <col min="44" max="44" width="8.375" style="40" customWidth="1"/>
    <col min="45" max="45" width="9.25" style="40" customWidth="1"/>
    <col min="46" max="46" width="10.125" style="40" customWidth="1"/>
    <col min="47" max="47" width="9.25" style="40" customWidth="1"/>
    <col min="48" max="48" width="11.5" style="40" customWidth="1"/>
    <col min="49" max="51" width="9.25" style="40" customWidth="1"/>
    <col min="52" max="52" width="10.75" style="40" customWidth="1"/>
    <col min="53" max="53" width="9.25" style="40" customWidth="1"/>
    <col min="54" max="54" width="9.625" style="40" customWidth="1"/>
    <col min="55" max="55" width="9.25" style="40" customWidth="1"/>
    <col min="56" max="56" width="8.75" style="40" customWidth="1"/>
    <col min="57" max="60" width="9.25" style="40" customWidth="1"/>
    <col min="61" max="61" width="7.625" style="40" customWidth="1"/>
    <col min="62" max="62" width="8.625" style="40" bestFit="1" customWidth="1"/>
    <col min="63" max="65" width="7.625" style="40" customWidth="1"/>
    <col min="66" max="66" width="9.375" style="40" customWidth="1"/>
    <col min="67" max="67" width="9" style="40"/>
    <col min="68" max="68" width="9.25" style="40" customWidth="1"/>
    <col min="69" max="69" width="7.875" style="40" customWidth="1"/>
    <col min="70" max="70" width="9.25" style="40" customWidth="1"/>
    <col min="71" max="71" width="8.25" style="40" customWidth="1"/>
    <col min="72" max="72" width="8.625" style="40" customWidth="1"/>
    <col min="73" max="73" width="9.25" style="40" customWidth="1"/>
    <col min="74" max="74" width="11.125" style="40" customWidth="1"/>
    <col min="75" max="75" width="8.375" style="40" customWidth="1"/>
    <col min="76" max="76" width="10.625" style="40" customWidth="1"/>
    <col min="77" max="81" width="9.125" style="40" customWidth="1"/>
    <col min="82" max="82" width="10.25" style="40" customWidth="1"/>
    <col min="83" max="83" width="7.625" style="40" customWidth="1"/>
    <col min="84" max="84" width="9.25" style="40" customWidth="1"/>
    <col min="85" max="85" width="9.75" style="40" customWidth="1"/>
    <col min="86" max="86" width="11.25" style="40" customWidth="1"/>
    <col min="87" max="87" width="9.625" style="40" customWidth="1"/>
    <col min="88" max="88" width="9.875" style="40" customWidth="1"/>
    <col min="89" max="89" width="7.5" style="40" customWidth="1"/>
    <col min="90" max="90" width="10.125" style="40" customWidth="1"/>
    <col min="91" max="91" width="8" style="40" customWidth="1"/>
    <col min="92" max="92" width="8.75" style="40" customWidth="1"/>
    <col min="93" max="93" width="8.875" style="40" customWidth="1"/>
    <col min="94" max="94" width="10.625" style="40" customWidth="1"/>
    <col min="95" max="95" width="8.625" style="40" customWidth="1"/>
    <col min="96" max="96" width="9.375" style="40" customWidth="1"/>
    <col min="97" max="97" width="8.875" style="40" customWidth="1"/>
    <col min="98" max="98" width="11.375" style="40" customWidth="1"/>
    <col min="99" max="103" width="8.875" style="40" customWidth="1"/>
    <col min="104" max="104" width="10.625" style="40" customWidth="1"/>
    <col min="105" max="105" width="8.875" style="40" customWidth="1"/>
    <col min="106" max="106" width="11.375" style="40" customWidth="1"/>
    <col min="107" max="107" width="10" style="40" customWidth="1"/>
    <col min="108" max="108" width="8.75" style="40" customWidth="1"/>
    <col min="109" max="109" width="8.5" style="40" customWidth="1"/>
    <col min="110" max="110" width="11.5" style="40" customWidth="1"/>
    <col min="111" max="111" width="11.125" style="40" customWidth="1"/>
    <col min="112" max="112" width="8.5" style="40" customWidth="1"/>
    <col min="113" max="113" width="9.625" style="40" customWidth="1"/>
    <col min="114" max="114" width="10.625" style="40" customWidth="1"/>
    <col min="115" max="115" width="9.5" style="40" customWidth="1"/>
    <col min="116" max="116" width="7.875" style="40" customWidth="1"/>
    <col min="117" max="117" width="6.875" style="40" customWidth="1"/>
    <col min="118" max="118" width="9.25" style="40" customWidth="1"/>
    <col min="119" max="121" width="9.5" style="40" customWidth="1"/>
    <col min="122" max="122" width="7.875" style="40" bestFit="1" customWidth="1"/>
    <col min="123" max="123" width="7.625" style="40" customWidth="1"/>
    <col min="124" max="124" width="11" style="40" customWidth="1"/>
    <col min="125" max="125" width="10.875" style="40" customWidth="1"/>
    <col min="126" max="16384" width="9" style="40"/>
  </cols>
  <sheetData>
    <row r="1" spans="1:125" ht="17.25" customHeight="1">
      <c r="A1" s="40" t="s">
        <v>127</v>
      </c>
      <c r="D1" s="204" t="s">
        <v>131</v>
      </c>
      <c r="E1" s="204"/>
      <c r="F1" s="204"/>
      <c r="G1" s="204"/>
      <c r="H1" s="204"/>
      <c r="I1" s="204"/>
      <c r="J1" s="204"/>
      <c r="K1" s="204"/>
      <c r="L1" s="204"/>
      <c r="M1" s="204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</row>
    <row r="2" spans="1:125" ht="25.5" customHeight="1">
      <c r="B2" s="54"/>
      <c r="D2" s="205" t="s">
        <v>139</v>
      </c>
      <c r="E2" s="205"/>
      <c r="F2" s="205"/>
      <c r="G2" s="205"/>
      <c r="H2" s="205"/>
      <c r="I2" s="205"/>
      <c r="J2" s="205"/>
      <c r="K2" s="205"/>
      <c r="L2" s="205"/>
      <c r="M2" s="205"/>
      <c r="N2" s="54"/>
      <c r="O2" s="54"/>
      <c r="P2" s="54"/>
      <c r="Q2" s="54"/>
      <c r="R2" s="53"/>
      <c r="S2" s="53"/>
      <c r="T2" s="53"/>
      <c r="U2" s="53"/>
      <c r="V2" s="54"/>
      <c r="W2" s="54"/>
      <c r="X2" s="54"/>
      <c r="Y2" s="54"/>
      <c r="Z2" s="54"/>
      <c r="AA2" s="54"/>
      <c r="AB2" s="54"/>
      <c r="AC2" s="54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55"/>
      <c r="DK2" s="55"/>
      <c r="DL2" s="55"/>
      <c r="DM2" s="55"/>
      <c r="DN2" s="55"/>
      <c r="DO2" s="55"/>
      <c r="DP2" s="55"/>
      <c r="DQ2" s="55"/>
      <c r="DR2" s="55"/>
      <c r="DS2" s="55"/>
    </row>
    <row r="3" spans="1:125" ht="13.5" customHeight="1">
      <c r="B3" s="53"/>
      <c r="D3" s="56"/>
      <c r="E3" s="56"/>
      <c r="F3" s="56"/>
      <c r="G3" s="57"/>
      <c r="H3" s="57"/>
      <c r="I3" s="57"/>
      <c r="J3" s="194" t="s">
        <v>128</v>
      </c>
      <c r="K3" s="194"/>
      <c r="L3" s="53"/>
      <c r="M3" s="53"/>
      <c r="N3" s="53"/>
      <c r="O3" s="53"/>
      <c r="P3" s="53"/>
      <c r="Q3" s="53"/>
      <c r="R3" s="53"/>
      <c r="S3" s="53"/>
      <c r="T3" s="53"/>
      <c r="U3" s="53"/>
      <c r="V3" s="54"/>
      <c r="W3" s="54"/>
      <c r="X3" s="54"/>
      <c r="Y3" s="54"/>
      <c r="Z3" s="54"/>
      <c r="AA3" s="54"/>
      <c r="AB3" s="54"/>
      <c r="AC3" s="54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55"/>
      <c r="DK3" s="55"/>
      <c r="DL3" s="55"/>
      <c r="DM3" s="55"/>
      <c r="DN3" s="55"/>
      <c r="DO3" s="55"/>
      <c r="DP3" s="55"/>
      <c r="DQ3" s="55"/>
      <c r="DR3" s="55"/>
      <c r="DS3" s="55"/>
    </row>
    <row r="4" spans="1:125" s="58" customFormat="1" ht="12.75" customHeight="1">
      <c r="B4" s="209" t="s">
        <v>60</v>
      </c>
      <c r="C4" s="210" t="s">
        <v>59</v>
      </c>
      <c r="D4" s="211" t="s">
        <v>93</v>
      </c>
      <c r="E4" s="212"/>
      <c r="F4" s="212"/>
      <c r="G4" s="212"/>
      <c r="H4" s="212"/>
      <c r="I4" s="213"/>
      <c r="J4" s="220" t="s">
        <v>94</v>
      </c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221"/>
      <c r="CO4" s="221"/>
      <c r="CP4" s="221"/>
      <c r="CQ4" s="221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1"/>
      <c r="DE4" s="221"/>
      <c r="DF4" s="221"/>
      <c r="DG4" s="221"/>
      <c r="DH4" s="221"/>
      <c r="DI4" s="221"/>
      <c r="DJ4" s="221"/>
      <c r="DK4" s="221"/>
      <c r="DL4" s="221"/>
      <c r="DM4" s="221"/>
      <c r="DN4" s="221"/>
      <c r="DO4" s="221"/>
      <c r="DP4" s="221"/>
      <c r="DQ4" s="221"/>
      <c r="DR4" s="221"/>
      <c r="DS4" s="221"/>
      <c r="DT4" s="221"/>
      <c r="DU4" s="222"/>
    </row>
    <row r="5" spans="1:125" s="58" customFormat="1" ht="15.75" customHeight="1">
      <c r="B5" s="209"/>
      <c r="C5" s="210"/>
      <c r="D5" s="214"/>
      <c r="E5" s="215"/>
      <c r="F5" s="215"/>
      <c r="G5" s="215"/>
      <c r="H5" s="215"/>
      <c r="I5" s="216"/>
      <c r="J5" s="211" t="s">
        <v>95</v>
      </c>
      <c r="K5" s="212"/>
      <c r="L5" s="212"/>
      <c r="M5" s="212"/>
      <c r="N5" s="223" t="s">
        <v>96</v>
      </c>
      <c r="O5" s="224"/>
      <c r="P5" s="224"/>
      <c r="Q5" s="224"/>
      <c r="R5" s="224"/>
      <c r="S5" s="224"/>
      <c r="T5" s="224"/>
      <c r="U5" s="225"/>
      <c r="V5" s="211" t="s">
        <v>97</v>
      </c>
      <c r="W5" s="212"/>
      <c r="X5" s="212"/>
      <c r="Y5" s="213"/>
      <c r="Z5" s="211" t="s">
        <v>98</v>
      </c>
      <c r="AA5" s="212"/>
      <c r="AB5" s="212"/>
      <c r="AC5" s="213"/>
      <c r="AD5" s="211" t="s">
        <v>99</v>
      </c>
      <c r="AE5" s="212"/>
      <c r="AF5" s="212"/>
      <c r="AG5" s="213"/>
      <c r="AH5" s="81"/>
      <c r="AI5" s="81"/>
      <c r="AJ5" s="81"/>
      <c r="AK5" s="81"/>
      <c r="AL5" s="229"/>
      <c r="AM5" s="226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1"/>
      <c r="BB5" s="211" t="s">
        <v>100</v>
      </c>
      <c r="BC5" s="212"/>
      <c r="BD5" s="212"/>
      <c r="BE5" s="213"/>
      <c r="BF5" s="62" t="s">
        <v>55</v>
      </c>
      <c r="BG5" s="62"/>
      <c r="BH5" s="62"/>
      <c r="BI5" s="62"/>
      <c r="BJ5" s="62"/>
      <c r="BK5" s="62"/>
      <c r="BL5" s="62"/>
      <c r="BM5" s="62"/>
      <c r="BN5" s="211" t="s">
        <v>101</v>
      </c>
      <c r="BO5" s="212"/>
      <c r="BP5" s="212"/>
      <c r="BQ5" s="213"/>
      <c r="BR5" s="63" t="s">
        <v>102</v>
      </c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226"/>
      <c r="CG5" s="226"/>
      <c r="CH5" s="226"/>
      <c r="CI5" s="226"/>
      <c r="CJ5" s="226"/>
      <c r="CK5" s="227"/>
      <c r="CL5" s="211" t="s">
        <v>103</v>
      </c>
      <c r="CM5" s="212"/>
      <c r="CN5" s="212"/>
      <c r="CO5" s="213"/>
      <c r="CP5" s="211" t="s">
        <v>104</v>
      </c>
      <c r="CQ5" s="212"/>
      <c r="CR5" s="212"/>
      <c r="CS5" s="213"/>
      <c r="CT5" s="59" t="s">
        <v>102</v>
      </c>
      <c r="CU5" s="59"/>
      <c r="CV5" s="59"/>
      <c r="CW5" s="59"/>
      <c r="CX5" s="59"/>
      <c r="CY5" s="59"/>
      <c r="CZ5" s="59"/>
      <c r="DA5" s="59"/>
      <c r="DB5" s="211" t="s">
        <v>105</v>
      </c>
      <c r="DC5" s="212"/>
      <c r="DD5" s="212"/>
      <c r="DE5" s="213"/>
      <c r="DF5" s="64" t="s">
        <v>102</v>
      </c>
      <c r="DG5" s="64"/>
      <c r="DH5" s="64"/>
      <c r="DI5" s="64"/>
      <c r="DJ5" s="211" t="s">
        <v>106</v>
      </c>
      <c r="DK5" s="212"/>
      <c r="DL5" s="212"/>
      <c r="DM5" s="213"/>
      <c r="DN5" s="211" t="s">
        <v>107</v>
      </c>
      <c r="DO5" s="212"/>
      <c r="DP5" s="212"/>
      <c r="DQ5" s="212"/>
      <c r="DR5" s="212"/>
      <c r="DS5" s="213"/>
      <c r="DT5" s="170" t="s">
        <v>108</v>
      </c>
      <c r="DU5" s="170"/>
    </row>
    <row r="6" spans="1:125" s="58" customFormat="1" ht="80.25" customHeight="1">
      <c r="B6" s="209"/>
      <c r="C6" s="210"/>
      <c r="D6" s="217"/>
      <c r="E6" s="218"/>
      <c r="F6" s="218"/>
      <c r="G6" s="218"/>
      <c r="H6" s="218"/>
      <c r="I6" s="219"/>
      <c r="J6" s="214"/>
      <c r="K6" s="215"/>
      <c r="L6" s="215"/>
      <c r="M6" s="215"/>
      <c r="N6" s="211" t="s">
        <v>109</v>
      </c>
      <c r="O6" s="212"/>
      <c r="P6" s="212"/>
      <c r="Q6" s="212"/>
      <c r="R6" s="211" t="s">
        <v>110</v>
      </c>
      <c r="S6" s="212"/>
      <c r="T6" s="212"/>
      <c r="U6" s="212"/>
      <c r="V6" s="217"/>
      <c r="W6" s="218"/>
      <c r="X6" s="218"/>
      <c r="Y6" s="219"/>
      <c r="Z6" s="217"/>
      <c r="AA6" s="218"/>
      <c r="AB6" s="218"/>
      <c r="AC6" s="219"/>
      <c r="AD6" s="217"/>
      <c r="AE6" s="218"/>
      <c r="AF6" s="218"/>
      <c r="AG6" s="219"/>
      <c r="AH6" s="206" t="s">
        <v>137</v>
      </c>
      <c r="AI6" s="207"/>
      <c r="AJ6" s="207"/>
      <c r="AK6" s="208"/>
      <c r="AL6" s="211" t="s">
        <v>111</v>
      </c>
      <c r="AM6" s="212"/>
      <c r="AN6" s="212"/>
      <c r="AO6" s="212"/>
      <c r="AP6" s="211" t="s">
        <v>112</v>
      </c>
      <c r="AQ6" s="212"/>
      <c r="AR6" s="212"/>
      <c r="AS6" s="212"/>
      <c r="AT6" s="211" t="s">
        <v>113</v>
      </c>
      <c r="AU6" s="212"/>
      <c r="AV6" s="212"/>
      <c r="AW6" s="212"/>
      <c r="AX6" s="211" t="s">
        <v>114</v>
      </c>
      <c r="AY6" s="212"/>
      <c r="AZ6" s="212"/>
      <c r="BA6" s="212"/>
      <c r="BB6" s="217"/>
      <c r="BC6" s="218"/>
      <c r="BD6" s="218"/>
      <c r="BE6" s="219"/>
      <c r="BF6" s="228" t="s">
        <v>115</v>
      </c>
      <c r="BG6" s="228"/>
      <c r="BH6" s="228"/>
      <c r="BI6" s="228"/>
      <c r="BJ6" s="206" t="s">
        <v>116</v>
      </c>
      <c r="BK6" s="207"/>
      <c r="BL6" s="207"/>
      <c r="BM6" s="208"/>
      <c r="BN6" s="217"/>
      <c r="BO6" s="218"/>
      <c r="BP6" s="218"/>
      <c r="BQ6" s="219"/>
      <c r="BR6" s="211" t="s">
        <v>117</v>
      </c>
      <c r="BS6" s="212"/>
      <c r="BT6" s="212"/>
      <c r="BU6" s="212"/>
      <c r="BV6" s="211" t="s">
        <v>118</v>
      </c>
      <c r="BW6" s="212"/>
      <c r="BX6" s="212"/>
      <c r="BY6" s="212"/>
      <c r="BZ6" s="228" t="s">
        <v>119</v>
      </c>
      <c r="CA6" s="228"/>
      <c r="CB6" s="228"/>
      <c r="CC6" s="228"/>
      <c r="CD6" s="211" t="s">
        <v>120</v>
      </c>
      <c r="CE6" s="212"/>
      <c r="CF6" s="212"/>
      <c r="CG6" s="212"/>
      <c r="CH6" s="211" t="s">
        <v>121</v>
      </c>
      <c r="CI6" s="212"/>
      <c r="CJ6" s="212"/>
      <c r="CK6" s="212"/>
      <c r="CL6" s="217"/>
      <c r="CM6" s="218"/>
      <c r="CN6" s="218"/>
      <c r="CO6" s="219"/>
      <c r="CP6" s="217"/>
      <c r="CQ6" s="218"/>
      <c r="CR6" s="218"/>
      <c r="CS6" s="219"/>
      <c r="CT6" s="228" t="s">
        <v>122</v>
      </c>
      <c r="CU6" s="228"/>
      <c r="CV6" s="228"/>
      <c r="CW6" s="228"/>
      <c r="CX6" s="228" t="s">
        <v>123</v>
      </c>
      <c r="CY6" s="228"/>
      <c r="CZ6" s="228"/>
      <c r="DA6" s="228"/>
      <c r="DB6" s="217"/>
      <c r="DC6" s="218"/>
      <c r="DD6" s="218"/>
      <c r="DE6" s="219"/>
      <c r="DF6" s="211" t="s">
        <v>124</v>
      </c>
      <c r="DG6" s="212"/>
      <c r="DH6" s="212"/>
      <c r="DI6" s="213"/>
      <c r="DJ6" s="217"/>
      <c r="DK6" s="218"/>
      <c r="DL6" s="218"/>
      <c r="DM6" s="219"/>
      <c r="DN6" s="217"/>
      <c r="DO6" s="218"/>
      <c r="DP6" s="218"/>
      <c r="DQ6" s="218"/>
      <c r="DR6" s="218"/>
      <c r="DS6" s="219"/>
      <c r="DT6" s="170"/>
      <c r="DU6" s="170"/>
    </row>
    <row r="7" spans="1:125" s="58" customFormat="1" ht="72.75" customHeight="1">
      <c r="B7" s="209"/>
      <c r="C7" s="210"/>
      <c r="D7" s="230" t="s">
        <v>125</v>
      </c>
      <c r="E7" s="231"/>
      <c r="F7" s="232" t="s">
        <v>63</v>
      </c>
      <c r="G7" s="232"/>
      <c r="H7" s="232" t="s">
        <v>64</v>
      </c>
      <c r="I7" s="232"/>
      <c r="J7" s="232" t="s">
        <v>63</v>
      </c>
      <c r="K7" s="232"/>
      <c r="L7" s="232" t="s">
        <v>64</v>
      </c>
      <c r="M7" s="232"/>
      <c r="N7" s="232" t="s">
        <v>63</v>
      </c>
      <c r="O7" s="232"/>
      <c r="P7" s="232" t="s">
        <v>64</v>
      </c>
      <c r="Q7" s="232"/>
      <c r="R7" s="232" t="s">
        <v>63</v>
      </c>
      <c r="S7" s="232"/>
      <c r="T7" s="232" t="s">
        <v>64</v>
      </c>
      <c r="U7" s="232"/>
      <c r="V7" s="232" t="s">
        <v>63</v>
      </c>
      <c r="W7" s="232"/>
      <c r="X7" s="232" t="s">
        <v>64</v>
      </c>
      <c r="Y7" s="232"/>
      <c r="Z7" s="232" t="s">
        <v>63</v>
      </c>
      <c r="AA7" s="232"/>
      <c r="AB7" s="232" t="s">
        <v>64</v>
      </c>
      <c r="AC7" s="232"/>
      <c r="AD7" s="232" t="s">
        <v>63</v>
      </c>
      <c r="AE7" s="232"/>
      <c r="AF7" s="232" t="s">
        <v>64</v>
      </c>
      <c r="AG7" s="232"/>
      <c r="AH7" s="202" t="s">
        <v>63</v>
      </c>
      <c r="AI7" s="203"/>
      <c r="AJ7" s="202" t="s">
        <v>64</v>
      </c>
      <c r="AK7" s="203"/>
      <c r="AL7" s="232" t="s">
        <v>63</v>
      </c>
      <c r="AM7" s="232"/>
      <c r="AN7" s="232" t="s">
        <v>64</v>
      </c>
      <c r="AO7" s="232"/>
      <c r="AP7" s="232" t="s">
        <v>63</v>
      </c>
      <c r="AQ7" s="232"/>
      <c r="AR7" s="232" t="s">
        <v>64</v>
      </c>
      <c r="AS7" s="232"/>
      <c r="AT7" s="232" t="s">
        <v>63</v>
      </c>
      <c r="AU7" s="232"/>
      <c r="AV7" s="232" t="s">
        <v>64</v>
      </c>
      <c r="AW7" s="232"/>
      <c r="AX7" s="232" t="s">
        <v>63</v>
      </c>
      <c r="AY7" s="232"/>
      <c r="AZ7" s="232" t="s">
        <v>64</v>
      </c>
      <c r="BA7" s="232"/>
      <c r="BB7" s="232" t="s">
        <v>63</v>
      </c>
      <c r="BC7" s="232"/>
      <c r="BD7" s="232" t="s">
        <v>64</v>
      </c>
      <c r="BE7" s="232"/>
      <c r="BF7" s="232" t="s">
        <v>63</v>
      </c>
      <c r="BG7" s="232"/>
      <c r="BH7" s="232" t="s">
        <v>64</v>
      </c>
      <c r="BI7" s="232"/>
      <c r="BJ7" s="232" t="s">
        <v>63</v>
      </c>
      <c r="BK7" s="232"/>
      <c r="BL7" s="232" t="s">
        <v>64</v>
      </c>
      <c r="BM7" s="232"/>
      <c r="BN7" s="232" t="s">
        <v>63</v>
      </c>
      <c r="BO7" s="232"/>
      <c r="BP7" s="232" t="s">
        <v>64</v>
      </c>
      <c r="BQ7" s="232"/>
      <c r="BR7" s="232" t="s">
        <v>63</v>
      </c>
      <c r="BS7" s="232"/>
      <c r="BT7" s="232" t="s">
        <v>64</v>
      </c>
      <c r="BU7" s="232"/>
      <c r="BV7" s="232" t="s">
        <v>63</v>
      </c>
      <c r="BW7" s="232"/>
      <c r="BX7" s="232" t="s">
        <v>64</v>
      </c>
      <c r="BY7" s="232"/>
      <c r="BZ7" s="232" t="s">
        <v>63</v>
      </c>
      <c r="CA7" s="232"/>
      <c r="CB7" s="232" t="s">
        <v>64</v>
      </c>
      <c r="CC7" s="232"/>
      <c r="CD7" s="232" t="s">
        <v>63</v>
      </c>
      <c r="CE7" s="232"/>
      <c r="CF7" s="232" t="s">
        <v>64</v>
      </c>
      <c r="CG7" s="232"/>
      <c r="CH7" s="232" t="s">
        <v>63</v>
      </c>
      <c r="CI7" s="232"/>
      <c r="CJ7" s="232" t="s">
        <v>64</v>
      </c>
      <c r="CK7" s="232"/>
      <c r="CL7" s="232" t="s">
        <v>63</v>
      </c>
      <c r="CM7" s="232"/>
      <c r="CN7" s="232" t="s">
        <v>64</v>
      </c>
      <c r="CO7" s="232"/>
      <c r="CP7" s="232" t="s">
        <v>63</v>
      </c>
      <c r="CQ7" s="232"/>
      <c r="CR7" s="232" t="s">
        <v>64</v>
      </c>
      <c r="CS7" s="232"/>
      <c r="CT7" s="232" t="s">
        <v>63</v>
      </c>
      <c r="CU7" s="232"/>
      <c r="CV7" s="232" t="s">
        <v>64</v>
      </c>
      <c r="CW7" s="232"/>
      <c r="CX7" s="232" t="s">
        <v>63</v>
      </c>
      <c r="CY7" s="232"/>
      <c r="CZ7" s="232" t="s">
        <v>64</v>
      </c>
      <c r="DA7" s="232"/>
      <c r="DB7" s="232" t="s">
        <v>63</v>
      </c>
      <c r="DC7" s="232"/>
      <c r="DD7" s="232" t="s">
        <v>64</v>
      </c>
      <c r="DE7" s="232"/>
      <c r="DF7" s="232" t="s">
        <v>63</v>
      </c>
      <c r="DG7" s="232"/>
      <c r="DH7" s="232" t="s">
        <v>64</v>
      </c>
      <c r="DI7" s="232"/>
      <c r="DJ7" s="232" t="s">
        <v>63</v>
      </c>
      <c r="DK7" s="232"/>
      <c r="DL7" s="232" t="s">
        <v>64</v>
      </c>
      <c r="DM7" s="232"/>
      <c r="DN7" s="233" t="s">
        <v>126</v>
      </c>
      <c r="DO7" s="234"/>
      <c r="DP7" s="232" t="s">
        <v>63</v>
      </c>
      <c r="DQ7" s="232"/>
      <c r="DR7" s="232" t="s">
        <v>64</v>
      </c>
      <c r="DS7" s="232"/>
      <c r="DT7" s="232" t="s">
        <v>64</v>
      </c>
      <c r="DU7" s="232"/>
    </row>
    <row r="8" spans="1:125" s="58" customFormat="1" ht="42" customHeight="1">
      <c r="B8" s="209"/>
      <c r="C8" s="210"/>
      <c r="D8" s="65" t="s">
        <v>61</v>
      </c>
      <c r="E8" s="66" t="s">
        <v>62</v>
      </c>
      <c r="F8" s="65" t="s">
        <v>61</v>
      </c>
      <c r="G8" s="66" t="s">
        <v>62</v>
      </c>
      <c r="H8" s="65" t="s">
        <v>61</v>
      </c>
      <c r="I8" s="66" t="s">
        <v>62</v>
      </c>
      <c r="J8" s="65" t="s">
        <v>61</v>
      </c>
      <c r="K8" s="66" t="s">
        <v>62</v>
      </c>
      <c r="L8" s="65" t="s">
        <v>61</v>
      </c>
      <c r="M8" s="66" t="s">
        <v>62</v>
      </c>
      <c r="N8" s="65" t="s">
        <v>61</v>
      </c>
      <c r="O8" s="66" t="s">
        <v>62</v>
      </c>
      <c r="P8" s="65" t="s">
        <v>61</v>
      </c>
      <c r="Q8" s="66" t="s">
        <v>62</v>
      </c>
      <c r="R8" s="65" t="s">
        <v>61</v>
      </c>
      <c r="S8" s="66" t="s">
        <v>62</v>
      </c>
      <c r="T8" s="65" t="s">
        <v>61</v>
      </c>
      <c r="U8" s="66" t="s">
        <v>62</v>
      </c>
      <c r="V8" s="65" t="s">
        <v>61</v>
      </c>
      <c r="W8" s="66" t="s">
        <v>62</v>
      </c>
      <c r="X8" s="65" t="s">
        <v>61</v>
      </c>
      <c r="Y8" s="66" t="s">
        <v>62</v>
      </c>
      <c r="Z8" s="65" t="s">
        <v>61</v>
      </c>
      <c r="AA8" s="66" t="s">
        <v>62</v>
      </c>
      <c r="AB8" s="65" t="s">
        <v>61</v>
      </c>
      <c r="AC8" s="66" t="s">
        <v>62</v>
      </c>
      <c r="AD8" s="65" t="s">
        <v>61</v>
      </c>
      <c r="AE8" s="66" t="s">
        <v>62</v>
      </c>
      <c r="AF8" s="65" t="s">
        <v>61</v>
      </c>
      <c r="AG8" s="66" t="s">
        <v>62</v>
      </c>
      <c r="AH8" s="66"/>
      <c r="AI8" s="66"/>
      <c r="AJ8" s="66"/>
      <c r="AK8" s="66"/>
      <c r="AL8" s="65" t="s">
        <v>61</v>
      </c>
      <c r="AM8" s="66" t="s">
        <v>62</v>
      </c>
      <c r="AN8" s="65" t="s">
        <v>61</v>
      </c>
      <c r="AO8" s="66" t="s">
        <v>62</v>
      </c>
      <c r="AP8" s="65" t="s">
        <v>61</v>
      </c>
      <c r="AQ8" s="66" t="s">
        <v>62</v>
      </c>
      <c r="AR8" s="65" t="s">
        <v>61</v>
      </c>
      <c r="AS8" s="66" t="s">
        <v>62</v>
      </c>
      <c r="AT8" s="65" t="s">
        <v>61</v>
      </c>
      <c r="AU8" s="66" t="s">
        <v>62</v>
      </c>
      <c r="AV8" s="65" t="s">
        <v>61</v>
      </c>
      <c r="AW8" s="66" t="s">
        <v>62</v>
      </c>
      <c r="AX8" s="65" t="s">
        <v>61</v>
      </c>
      <c r="AY8" s="66" t="s">
        <v>62</v>
      </c>
      <c r="AZ8" s="65" t="s">
        <v>61</v>
      </c>
      <c r="BA8" s="66" t="s">
        <v>62</v>
      </c>
      <c r="BB8" s="65" t="s">
        <v>61</v>
      </c>
      <c r="BC8" s="66" t="s">
        <v>62</v>
      </c>
      <c r="BD8" s="65" t="s">
        <v>61</v>
      </c>
      <c r="BE8" s="66" t="s">
        <v>62</v>
      </c>
      <c r="BF8" s="65" t="s">
        <v>61</v>
      </c>
      <c r="BG8" s="66" t="s">
        <v>62</v>
      </c>
      <c r="BH8" s="65" t="s">
        <v>61</v>
      </c>
      <c r="BI8" s="66" t="s">
        <v>62</v>
      </c>
      <c r="BJ8" s="65" t="s">
        <v>61</v>
      </c>
      <c r="BK8" s="66" t="s">
        <v>62</v>
      </c>
      <c r="BL8" s="65" t="s">
        <v>61</v>
      </c>
      <c r="BM8" s="66" t="s">
        <v>62</v>
      </c>
      <c r="BN8" s="65" t="s">
        <v>61</v>
      </c>
      <c r="BO8" s="66" t="s">
        <v>62</v>
      </c>
      <c r="BP8" s="65" t="s">
        <v>61</v>
      </c>
      <c r="BQ8" s="66" t="s">
        <v>62</v>
      </c>
      <c r="BR8" s="65" t="s">
        <v>61</v>
      </c>
      <c r="BS8" s="66" t="s">
        <v>62</v>
      </c>
      <c r="BT8" s="65" t="s">
        <v>61</v>
      </c>
      <c r="BU8" s="66" t="s">
        <v>62</v>
      </c>
      <c r="BV8" s="65" t="s">
        <v>61</v>
      </c>
      <c r="BW8" s="66" t="s">
        <v>62</v>
      </c>
      <c r="BX8" s="65" t="s">
        <v>61</v>
      </c>
      <c r="BY8" s="66" t="s">
        <v>62</v>
      </c>
      <c r="BZ8" s="65" t="s">
        <v>61</v>
      </c>
      <c r="CA8" s="66" t="s">
        <v>62</v>
      </c>
      <c r="CB8" s="65" t="s">
        <v>61</v>
      </c>
      <c r="CC8" s="66" t="s">
        <v>62</v>
      </c>
      <c r="CD8" s="65" t="s">
        <v>61</v>
      </c>
      <c r="CE8" s="66" t="s">
        <v>62</v>
      </c>
      <c r="CF8" s="65" t="s">
        <v>61</v>
      </c>
      <c r="CG8" s="66" t="s">
        <v>62</v>
      </c>
      <c r="CH8" s="65" t="s">
        <v>61</v>
      </c>
      <c r="CI8" s="66" t="s">
        <v>62</v>
      </c>
      <c r="CJ8" s="65" t="s">
        <v>61</v>
      </c>
      <c r="CK8" s="66" t="s">
        <v>62</v>
      </c>
      <c r="CL8" s="65" t="s">
        <v>61</v>
      </c>
      <c r="CM8" s="66" t="s">
        <v>62</v>
      </c>
      <c r="CN8" s="65" t="s">
        <v>61</v>
      </c>
      <c r="CO8" s="66" t="s">
        <v>62</v>
      </c>
      <c r="CP8" s="65" t="s">
        <v>61</v>
      </c>
      <c r="CQ8" s="66" t="s">
        <v>62</v>
      </c>
      <c r="CR8" s="65" t="s">
        <v>61</v>
      </c>
      <c r="CS8" s="66" t="s">
        <v>62</v>
      </c>
      <c r="CT8" s="65" t="s">
        <v>61</v>
      </c>
      <c r="CU8" s="66" t="s">
        <v>62</v>
      </c>
      <c r="CV8" s="65" t="s">
        <v>61</v>
      </c>
      <c r="CW8" s="66" t="s">
        <v>62</v>
      </c>
      <c r="CX8" s="65" t="s">
        <v>61</v>
      </c>
      <c r="CY8" s="66" t="s">
        <v>62</v>
      </c>
      <c r="CZ8" s="65" t="s">
        <v>61</v>
      </c>
      <c r="DA8" s="66" t="s">
        <v>62</v>
      </c>
      <c r="DB8" s="65" t="s">
        <v>61</v>
      </c>
      <c r="DC8" s="66" t="s">
        <v>62</v>
      </c>
      <c r="DD8" s="65" t="s">
        <v>61</v>
      </c>
      <c r="DE8" s="66" t="s">
        <v>62</v>
      </c>
      <c r="DF8" s="65" t="s">
        <v>61</v>
      </c>
      <c r="DG8" s="66" t="s">
        <v>62</v>
      </c>
      <c r="DH8" s="65" t="s">
        <v>61</v>
      </c>
      <c r="DI8" s="66" t="s">
        <v>62</v>
      </c>
      <c r="DJ8" s="65" t="s">
        <v>61</v>
      </c>
      <c r="DK8" s="66" t="s">
        <v>62</v>
      </c>
      <c r="DL8" s="65" t="s">
        <v>61</v>
      </c>
      <c r="DM8" s="66" t="s">
        <v>62</v>
      </c>
      <c r="DN8" s="65" t="s">
        <v>61</v>
      </c>
      <c r="DO8" s="66" t="s">
        <v>62</v>
      </c>
      <c r="DP8" s="65" t="s">
        <v>61</v>
      </c>
      <c r="DQ8" s="66" t="s">
        <v>62</v>
      </c>
      <c r="DR8" s="65" t="s">
        <v>61</v>
      </c>
      <c r="DS8" s="66" t="s">
        <v>62</v>
      </c>
      <c r="DT8" s="65" t="s">
        <v>61</v>
      </c>
      <c r="DU8" s="66" t="s">
        <v>62</v>
      </c>
    </row>
    <row r="9" spans="1:125" s="58" customFormat="1" ht="15" customHeight="1">
      <c r="B9" s="67" t="s">
        <v>129</v>
      </c>
      <c r="C9" s="52">
        <v>1</v>
      </c>
      <c r="D9" s="52">
        <f>C9+1</f>
        <v>2</v>
      </c>
      <c r="E9" s="52">
        <f t="shared" ref="E9:AE9" si="0">D9+1</f>
        <v>3</v>
      </c>
      <c r="F9" s="52">
        <f t="shared" si="0"/>
        <v>4</v>
      </c>
      <c r="G9" s="52">
        <f t="shared" si="0"/>
        <v>5</v>
      </c>
      <c r="H9" s="52">
        <f t="shared" si="0"/>
        <v>6</v>
      </c>
      <c r="I9" s="52">
        <f t="shared" si="0"/>
        <v>7</v>
      </c>
      <c r="J9" s="52">
        <f t="shared" si="0"/>
        <v>8</v>
      </c>
      <c r="K9" s="52">
        <f t="shared" si="0"/>
        <v>9</v>
      </c>
      <c r="L9" s="52">
        <f t="shared" si="0"/>
        <v>10</v>
      </c>
      <c r="M9" s="52">
        <f t="shared" si="0"/>
        <v>11</v>
      </c>
      <c r="N9" s="52">
        <f t="shared" si="0"/>
        <v>12</v>
      </c>
      <c r="O9" s="52">
        <f t="shared" si="0"/>
        <v>13</v>
      </c>
      <c r="P9" s="52">
        <f t="shared" si="0"/>
        <v>14</v>
      </c>
      <c r="Q9" s="52">
        <f t="shared" si="0"/>
        <v>15</v>
      </c>
      <c r="R9" s="52">
        <f t="shared" si="0"/>
        <v>16</v>
      </c>
      <c r="S9" s="52">
        <f t="shared" si="0"/>
        <v>17</v>
      </c>
      <c r="T9" s="52">
        <f t="shared" si="0"/>
        <v>18</v>
      </c>
      <c r="U9" s="52">
        <f t="shared" si="0"/>
        <v>19</v>
      </c>
      <c r="V9" s="52">
        <f t="shared" si="0"/>
        <v>20</v>
      </c>
      <c r="W9" s="52">
        <f t="shared" si="0"/>
        <v>21</v>
      </c>
      <c r="X9" s="52">
        <f t="shared" si="0"/>
        <v>22</v>
      </c>
      <c r="Y9" s="52">
        <f t="shared" si="0"/>
        <v>23</v>
      </c>
      <c r="Z9" s="52">
        <f t="shared" si="0"/>
        <v>24</v>
      </c>
      <c r="AA9" s="52">
        <f t="shared" si="0"/>
        <v>25</v>
      </c>
      <c r="AB9" s="52">
        <f t="shared" si="0"/>
        <v>26</v>
      </c>
      <c r="AC9" s="52">
        <f t="shared" si="0"/>
        <v>27</v>
      </c>
      <c r="AD9" s="52">
        <f t="shared" si="0"/>
        <v>28</v>
      </c>
      <c r="AE9" s="52">
        <f t="shared" si="0"/>
        <v>29</v>
      </c>
      <c r="AF9" s="80">
        <f t="shared" ref="AF9" si="1">AE9+1</f>
        <v>30</v>
      </c>
      <c r="AG9" s="80">
        <f t="shared" ref="AG9" si="2">AF9+1</f>
        <v>31</v>
      </c>
      <c r="AH9" s="80">
        <f t="shared" ref="AH9" si="3">AG9+1</f>
        <v>32</v>
      </c>
      <c r="AI9" s="80">
        <f t="shared" ref="AI9" si="4">AH9+1</f>
        <v>33</v>
      </c>
      <c r="AJ9" s="80">
        <f t="shared" ref="AJ9" si="5">AI9+1</f>
        <v>34</v>
      </c>
      <c r="AK9" s="80">
        <f t="shared" ref="AK9" si="6">AJ9+1</f>
        <v>35</v>
      </c>
      <c r="AL9" s="80">
        <f t="shared" ref="AL9" si="7">AK9+1</f>
        <v>36</v>
      </c>
      <c r="AM9" s="80">
        <f t="shared" ref="AM9" si="8">AL9+1</f>
        <v>37</v>
      </c>
      <c r="AN9" s="80">
        <f t="shared" ref="AN9" si="9">AM9+1</f>
        <v>38</v>
      </c>
      <c r="AO9" s="80">
        <f t="shared" ref="AO9" si="10">AN9+1</f>
        <v>39</v>
      </c>
      <c r="AP9" s="80">
        <f t="shared" ref="AP9" si="11">AO9+1</f>
        <v>40</v>
      </c>
      <c r="AQ9" s="80">
        <f t="shared" ref="AQ9" si="12">AP9+1</f>
        <v>41</v>
      </c>
      <c r="AR9" s="80">
        <f t="shared" ref="AR9" si="13">AQ9+1</f>
        <v>42</v>
      </c>
      <c r="AS9" s="80">
        <f t="shared" ref="AS9" si="14">AR9+1</f>
        <v>43</v>
      </c>
      <c r="AT9" s="80">
        <f t="shared" ref="AT9" si="15">AS9+1</f>
        <v>44</v>
      </c>
      <c r="AU9" s="80">
        <f t="shared" ref="AU9" si="16">AT9+1</f>
        <v>45</v>
      </c>
      <c r="AV9" s="80">
        <f t="shared" ref="AV9" si="17">AU9+1</f>
        <v>46</v>
      </c>
      <c r="AW9" s="80">
        <f t="shared" ref="AW9" si="18">AV9+1</f>
        <v>47</v>
      </c>
      <c r="AX9" s="80">
        <f t="shared" ref="AX9" si="19">AW9+1</f>
        <v>48</v>
      </c>
      <c r="AY9" s="80">
        <f t="shared" ref="AY9" si="20">AX9+1</f>
        <v>49</v>
      </c>
      <c r="AZ9" s="80">
        <f t="shared" ref="AZ9" si="21">AY9+1</f>
        <v>50</v>
      </c>
      <c r="BA9" s="80">
        <f t="shared" ref="BA9" si="22">AZ9+1</f>
        <v>51</v>
      </c>
      <c r="BB9" s="80">
        <f t="shared" ref="BB9" si="23">BA9+1</f>
        <v>52</v>
      </c>
      <c r="BC9" s="80">
        <f t="shared" ref="BC9" si="24">BB9+1</f>
        <v>53</v>
      </c>
      <c r="BD9" s="80">
        <f t="shared" ref="BD9" si="25">BC9+1</f>
        <v>54</v>
      </c>
      <c r="BE9" s="80">
        <f t="shared" ref="BE9" si="26">BD9+1</f>
        <v>55</v>
      </c>
      <c r="BF9" s="80">
        <f t="shared" ref="BF9" si="27">BE9+1</f>
        <v>56</v>
      </c>
      <c r="BG9" s="80">
        <f t="shared" ref="BG9" si="28">BF9+1</f>
        <v>57</v>
      </c>
      <c r="BH9" s="80">
        <f t="shared" ref="BH9" si="29">BG9+1</f>
        <v>58</v>
      </c>
      <c r="BI9" s="80">
        <f t="shared" ref="BI9" si="30">BH9+1</f>
        <v>59</v>
      </c>
      <c r="BJ9" s="80">
        <f t="shared" ref="BJ9" si="31">BI9+1</f>
        <v>60</v>
      </c>
      <c r="BK9" s="80">
        <f t="shared" ref="BK9" si="32">BJ9+1</f>
        <v>61</v>
      </c>
      <c r="BL9" s="80">
        <f t="shared" ref="BL9" si="33">BK9+1</f>
        <v>62</v>
      </c>
      <c r="BM9" s="80">
        <f t="shared" ref="BM9" si="34">BL9+1</f>
        <v>63</v>
      </c>
      <c r="BN9" s="80">
        <f t="shared" ref="BN9" si="35">BM9+1</f>
        <v>64</v>
      </c>
      <c r="BO9" s="80">
        <f t="shared" ref="BO9" si="36">BN9+1</f>
        <v>65</v>
      </c>
      <c r="BP9" s="80">
        <f t="shared" ref="BP9" si="37">BO9+1</f>
        <v>66</v>
      </c>
      <c r="BQ9" s="80">
        <f t="shared" ref="BQ9" si="38">BP9+1</f>
        <v>67</v>
      </c>
      <c r="BR9" s="80">
        <f t="shared" ref="BR9" si="39">BQ9+1</f>
        <v>68</v>
      </c>
      <c r="BS9" s="80">
        <f t="shared" ref="BS9" si="40">BR9+1</f>
        <v>69</v>
      </c>
      <c r="BT9" s="80">
        <f t="shared" ref="BT9" si="41">BS9+1</f>
        <v>70</v>
      </c>
      <c r="BU9" s="80">
        <f t="shared" ref="BU9" si="42">BT9+1</f>
        <v>71</v>
      </c>
      <c r="BV9" s="80">
        <f t="shared" ref="BV9" si="43">BU9+1</f>
        <v>72</v>
      </c>
      <c r="BW9" s="80">
        <f t="shared" ref="BW9" si="44">BV9+1</f>
        <v>73</v>
      </c>
      <c r="BX9" s="80">
        <f t="shared" ref="BX9" si="45">BW9+1</f>
        <v>74</v>
      </c>
      <c r="BY9" s="80">
        <f t="shared" ref="BY9" si="46">BX9+1</f>
        <v>75</v>
      </c>
      <c r="BZ9" s="80">
        <f t="shared" ref="BZ9" si="47">BY9+1</f>
        <v>76</v>
      </c>
      <c r="CA9" s="80">
        <f t="shared" ref="CA9" si="48">BZ9+1</f>
        <v>77</v>
      </c>
      <c r="CB9" s="80">
        <f t="shared" ref="CB9" si="49">CA9+1</f>
        <v>78</v>
      </c>
      <c r="CC9" s="80">
        <f t="shared" ref="CC9" si="50">CB9+1</f>
        <v>79</v>
      </c>
      <c r="CD9" s="80">
        <f t="shared" ref="CD9" si="51">CC9+1</f>
        <v>80</v>
      </c>
      <c r="CE9" s="80">
        <f t="shared" ref="CE9" si="52">CD9+1</f>
        <v>81</v>
      </c>
      <c r="CF9" s="80">
        <f t="shared" ref="CF9" si="53">CE9+1</f>
        <v>82</v>
      </c>
      <c r="CG9" s="80">
        <f t="shared" ref="CG9" si="54">CF9+1</f>
        <v>83</v>
      </c>
      <c r="CH9" s="80">
        <f t="shared" ref="CH9" si="55">CG9+1</f>
        <v>84</v>
      </c>
      <c r="CI9" s="80">
        <f t="shared" ref="CI9" si="56">CH9+1</f>
        <v>85</v>
      </c>
      <c r="CJ9" s="80">
        <f t="shared" ref="CJ9" si="57">CI9+1</f>
        <v>86</v>
      </c>
      <c r="CK9" s="80">
        <f t="shared" ref="CK9" si="58">CJ9+1</f>
        <v>87</v>
      </c>
      <c r="CL9" s="80">
        <f t="shared" ref="CL9" si="59">CK9+1</f>
        <v>88</v>
      </c>
      <c r="CM9" s="80">
        <f t="shared" ref="CM9" si="60">CL9+1</f>
        <v>89</v>
      </c>
      <c r="CN9" s="80">
        <f t="shared" ref="CN9" si="61">CM9+1</f>
        <v>90</v>
      </c>
      <c r="CO9" s="80">
        <f t="shared" ref="CO9" si="62">CN9+1</f>
        <v>91</v>
      </c>
      <c r="CP9" s="80">
        <f t="shared" ref="CP9" si="63">CO9+1</f>
        <v>92</v>
      </c>
      <c r="CQ9" s="80">
        <f t="shared" ref="CQ9" si="64">CP9+1</f>
        <v>93</v>
      </c>
      <c r="CR9" s="80">
        <f t="shared" ref="CR9" si="65">CQ9+1</f>
        <v>94</v>
      </c>
      <c r="CS9" s="80">
        <f t="shared" ref="CS9" si="66">CR9+1</f>
        <v>95</v>
      </c>
      <c r="CT9" s="80">
        <f t="shared" ref="CT9" si="67">CS9+1</f>
        <v>96</v>
      </c>
      <c r="CU9" s="80">
        <f t="shared" ref="CU9" si="68">CT9+1</f>
        <v>97</v>
      </c>
      <c r="CV9" s="80">
        <f t="shared" ref="CV9" si="69">CU9+1</f>
        <v>98</v>
      </c>
      <c r="CW9" s="80">
        <f t="shared" ref="CW9" si="70">CV9+1</f>
        <v>99</v>
      </c>
      <c r="CX9" s="80">
        <f t="shared" ref="CX9" si="71">CW9+1</f>
        <v>100</v>
      </c>
      <c r="CY9" s="80">
        <f t="shared" ref="CY9" si="72">CX9+1</f>
        <v>101</v>
      </c>
      <c r="CZ9" s="80">
        <f t="shared" ref="CZ9" si="73">CY9+1</f>
        <v>102</v>
      </c>
      <c r="DA9" s="80">
        <f t="shared" ref="DA9" si="74">CZ9+1</f>
        <v>103</v>
      </c>
      <c r="DB9" s="80">
        <f t="shared" ref="DB9" si="75">DA9+1</f>
        <v>104</v>
      </c>
      <c r="DC9" s="80">
        <f t="shared" ref="DC9" si="76">DB9+1</f>
        <v>105</v>
      </c>
      <c r="DD9" s="80">
        <f t="shared" ref="DD9" si="77">DC9+1</f>
        <v>106</v>
      </c>
      <c r="DE9" s="80">
        <f t="shared" ref="DE9" si="78">DD9+1</f>
        <v>107</v>
      </c>
      <c r="DF9" s="80">
        <f t="shared" ref="DF9" si="79">DE9+1</f>
        <v>108</v>
      </c>
      <c r="DG9" s="80">
        <f t="shared" ref="DG9" si="80">DF9+1</f>
        <v>109</v>
      </c>
      <c r="DH9" s="80">
        <f t="shared" ref="DH9" si="81">DG9+1</f>
        <v>110</v>
      </c>
      <c r="DI9" s="80">
        <f t="shared" ref="DI9" si="82">DH9+1</f>
        <v>111</v>
      </c>
      <c r="DJ9" s="80">
        <f t="shared" ref="DJ9" si="83">DI9+1</f>
        <v>112</v>
      </c>
      <c r="DK9" s="80">
        <f t="shared" ref="DK9" si="84">DJ9+1</f>
        <v>113</v>
      </c>
      <c r="DL9" s="80">
        <f t="shared" ref="DL9" si="85">DK9+1</f>
        <v>114</v>
      </c>
      <c r="DM9" s="80">
        <f t="shared" ref="DM9" si="86">DL9+1</f>
        <v>115</v>
      </c>
      <c r="DN9" s="80">
        <f t="shared" ref="DN9" si="87">DM9+1</f>
        <v>116</v>
      </c>
      <c r="DO9" s="80">
        <f t="shared" ref="DO9" si="88">DN9+1</f>
        <v>117</v>
      </c>
      <c r="DP9" s="80">
        <f t="shared" ref="DP9" si="89">DO9+1</f>
        <v>118</v>
      </c>
      <c r="DQ9" s="80">
        <f t="shared" ref="DQ9" si="90">DP9+1</f>
        <v>119</v>
      </c>
      <c r="DR9" s="80">
        <f t="shared" ref="DR9" si="91">DQ9+1</f>
        <v>120</v>
      </c>
      <c r="DS9" s="80">
        <f t="shared" ref="DS9" si="92">DR9+1</f>
        <v>121</v>
      </c>
      <c r="DT9" s="80">
        <f t="shared" ref="DT9" si="93">DS9+1</f>
        <v>122</v>
      </c>
      <c r="DU9" s="80">
        <f t="shared" ref="DU9" si="94">DT9+1</f>
        <v>123</v>
      </c>
    </row>
    <row r="10" spans="1:125" s="68" customFormat="1" ht="21" customHeight="1">
      <c r="B10" s="73">
        <v>1</v>
      </c>
      <c r="C10" s="77" t="s">
        <v>132</v>
      </c>
      <c r="D10" s="79">
        <v>769430.3</v>
      </c>
      <c r="E10" s="79">
        <v>147830.50539999999</v>
      </c>
      <c r="F10" s="79">
        <v>693198.2</v>
      </c>
      <c r="G10" s="79">
        <v>141283.5097</v>
      </c>
      <c r="H10" s="79">
        <v>76232.100000000006</v>
      </c>
      <c r="I10" s="79">
        <v>6546.9957000000004</v>
      </c>
      <c r="J10" s="79">
        <v>217940</v>
      </c>
      <c r="K10" s="79">
        <v>43934.444600000003</v>
      </c>
      <c r="L10" s="79">
        <v>7194.1</v>
      </c>
      <c r="M10" s="79">
        <v>150</v>
      </c>
      <c r="N10" s="79">
        <v>205262</v>
      </c>
      <c r="O10" s="79">
        <v>42074.852700000003</v>
      </c>
      <c r="P10" s="79">
        <v>750</v>
      </c>
      <c r="Q10" s="79">
        <v>150</v>
      </c>
      <c r="R10" s="79">
        <v>7850</v>
      </c>
      <c r="S10" s="79">
        <v>906.75599999999997</v>
      </c>
      <c r="T10" s="79">
        <v>6444.1</v>
      </c>
      <c r="U10" s="79">
        <v>0</v>
      </c>
      <c r="V10" s="79">
        <v>350</v>
      </c>
      <c r="W10" s="79">
        <v>0</v>
      </c>
      <c r="X10" s="79">
        <v>0</v>
      </c>
      <c r="Y10" s="79">
        <v>0</v>
      </c>
      <c r="Z10" s="79">
        <v>650</v>
      </c>
      <c r="AA10" s="79">
        <v>0</v>
      </c>
      <c r="AB10" s="79">
        <v>0</v>
      </c>
      <c r="AC10" s="79">
        <v>0</v>
      </c>
      <c r="AD10" s="79">
        <v>2300</v>
      </c>
      <c r="AE10" s="79">
        <v>0</v>
      </c>
      <c r="AF10" s="79">
        <v>40518</v>
      </c>
      <c r="AG10" s="79">
        <v>483.73070000000001</v>
      </c>
      <c r="AH10" s="79">
        <v>0</v>
      </c>
      <c r="AI10" s="79">
        <v>0</v>
      </c>
      <c r="AJ10" s="79">
        <v>0</v>
      </c>
      <c r="AK10" s="79">
        <v>0</v>
      </c>
      <c r="AL10" s="79">
        <v>400</v>
      </c>
      <c r="AM10" s="79">
        <v>0</v>
      </c>
      <c r="AN10" s="79">
        <v>0</v>
      </c>
      <c r="AO10" s="79">
        <v>0</v>
      </c>
      <c r="AP10" s="79">
        <v>0</v>
      </c>
      <c r="AQ10" s="79">
        <v>0</v>
      </c>
      <c r="AR10" s="79">
        <v>0</v>
      </c>
      <c r="AS10" s="79">
        <v>0</v>
      </c>
      <c r="AT10" s="79">
        <v>1900</v>
      </c>
      <c r="AU10" s="79">
        <v>0</v>
      </c>
      <c r="AV10" s="79">
        <v>40518</v>
      </c>
      <c r="AW10" s="79">
        <v>10417.170700000001</v>
      </c>
      <c r="AX10" s="79">
        <v>0</v>
      </c>
      <c r="AY10" s="79">
        <v>0</v>
      </c>
      <c r="AZ10" s="79">
        <v>0</v>
      </c>
      <c r="BA10" s="79">
        <v>-9933.44</v>
      </c>
      <c r="BB10" s="79">
        <v>140278</v>
      </c>
      <c r="BC10" s="79">
        <v>27515.528999999999</v>
      </c>
      <c r="BD10" s="79">
        <v>0</v>
      </c>
      <c r="BE10" s="79">
        <v>0</v>
      </c>
      <c r="BF10" s="79">
        <v>97380</v>
      </c>
      <c r="BG10" s="79">
        <v>19418.313999999998</v>
      </c>
      <c r="BH10" s="79">
        <v>0</v>
      </c>
      <c r="BI10" s="79">
        <v>0</v>
      </c>
      <c r="BJ10" s="79">
        <v>42898</v>
      </c>
      <c r="BK10" s="79">
        <v>8097.2150000000001</v>
      </c>
      <c r="BL10" s="79">
        <v>0</v>
      </c>
      <c r="BM10" s="79">
        <v>0</v>
      </c>
      <c r="BN10" s="79">
        <v>15900</v>
      </c>
      <c r="BO10" s="79">
        <v>3353.1860999999999</v>
      </c>
      <c r="BP10" s="79">
        <v>22606</v>
      </c>
      <c r="BQ10" s="79">
        <v>0</v>
      </c>
      <c r="BR10" s="79">
        <v>0</v>
      </c>
      <c r="BS10" s="79">
        <v>0</v>
      </c>
      <c r="BT10" s="79">
        <v>0</v>
      </c>
      <c r="BU10" s="79">
        <v>0</v>
      </c>
      <c r="BV10" s="79">
        <v>0</v>
      </c>
      <c r="BW10" s="79">
        <v>0</v>
      </c>
      <c r="BX10" s="79">
        <v>0</v>
      </c>
      <c r="BY10" s="79">
        <v>0</v>
      </c>
      <c r="BZ10" s="79">
        <v>600</v>
      </c>
      <c r="CA10" s="79">
        <v>0</v>
      </c>
      <c r="CB10" s="79">
        <v>21676</v>
      </c>
      <c r="CC10" s="79">
        <v>0</v>
      </c>
      <c r="CD10" s="79">
        <v>15300</v>
      </c>
      <c r="CE10" s="79">
        <v>3353.1860999999999</v>
      </c>
      <c r="CF10" s="79">
        <v>930</v>
      </c>
      <c r="CG10" s="79">
        <v>0</v>
      </c>
      <c r="CH10" s="79">
        <v>0</v>
      </c>
      <c r="CI10" s="79">
        <v>0</v>
      </c>
      <c r="CJ10" s="79">
        <v>0</v>
      </c>
      <c r="CK10" s="79">
        <v>0</v>
      </c>
      <c r="CL10" s="79">
        <v>0</v>
      </c>
      <c r="CM10" s="79">
        <v>0</v>
      </c>
      <c r="CN10" s="79">
        <v>0</v>
      </c>
      <c r="CO10" s="79">
        <v>0</v>
      </c>
      <c r="CP10" s="79">
        <v>3650</v>
      </c>
      <c r="CQ10" s="79">
        <v>0</v>
      </c>
      <c r="CR10" s="79">
        <v>5914</v>
      </c>
      <c r="CS10" s="79">
        <v>5913.2650000000003</v>
      </c>
      <c r="CT10" s="79">
        <v>3000</v>
      </c>
      <c r="CU10" s="79">
        <v>0</v>
      </c>
      <c r="CV10" s="79">
        <v>5914</v>
      </c>
      <c r="CW10" s="79">
        <v>5913.2650000000003</v>
      </c>
      <c r="CX10" s="79">
        <v>0</v>
      </c>
      <c r="CY10" s="79">
        <v>0</v>
      </c>
      <c r="CZ10" s="79">
        <v>0</v>
      </c>
      <c r="DA10" s="79">
        <v>0</v>
      </c>
      <c r="DB10" s="79">
        <v>300390</v>
      </c>
      <c r="DC10" s="79">
        <v>65690.350000000006</v>
      </c>
      <c r="DD10" s="79">
        <v>0</v>
      </c>
      <c r="DE10" s="79">
        <v>0</v>
      </c>
      <c r="DF10" s="79">
        <v>239914</v>
      </c>
      <c r="DG10" s="79">
        <v>52425.428999999996</v>
      </c>
      <c r="DH10" s="79">
        <v>0</v>
      </c>
      <c r="DI10" s="79">
        <v>0</v>
      </c>
      <c r="DJ10" s="79">
        <v>3500</v>
      </c>
      <c r="DK10" s="79">
        <v>790</v>
      </c>
      <c r="DL10" s="79">
        <v>0</v>
      </c>
      <c r="DM10" s="79">
        <v>0</v>
      </c>
      <c r="DN10" s="79">
        <v>8240.2000000000007</v>
      </c>
      <c r="DO10" s="79">
        <v>0</v>
      </c>
      <c r="DP10" s="79">
        <v>8240.2000000000007</v>
      </c>
      <c r="DQ10" s="79">
        <v>0</v>
      </c>
      <c r="DR10" s="79">
        <v>0</v>
      </c>
      <c r="DS10" s="79">
        <v>0</v>
      </c>
      <c r="DT10" s="70">
        <v>0</v>
      </c>
      <c r="DU10" s="70">
        <v>0</v>
      </c>
    </row>
    <row r="11" spans="1:125" s="68" customFormat="1" ht="21" customHeight="1">
      <c r="B11" s="73">
        <v>2</v>
      </c>
      <c r="C11" s="77" t="s">
        <v>133</v>
      </c>
      <c r="D11" s="79">
        <v>925682.98699999996</v>
      </c>
      <c r="E11" s="79">
        <v>140618.31229999999</v>
      </c>
      <c r="F11" s="79">
        <v>638752.90989999997</v>
      </c>
      <c r="G11" s="79">
        <v>139296.9423</v>
      </c>
      <c r="H11" s="79">
        <v>286930.07709999999</v>
      </c>
      <c r="I11" s="79">
        <v>1321.37</v>
      </c>
      <c r="J11" s="79">
        <v>141285.7439</v>
      </c>
      <c r="K11" s="79">
        <v>32918.974000000002</v>
      </c>
      <c r="L11" s="79">
        <v>70304</v>
      </c>
      <c r="M11" s="79">
        <v>100</v>
      </c>
      <c r="N11" s="79">
        <v>123776.5439</v>
      </c>
      <c r="O11" s="79">
        <v>31901.495999999999</v>
      </c>
      <c r="P11" s="79">
        <v>0</v>
      </c>
      <c r="Q11" s="79">
        <v>0</v>
      </c>
      <c r="R11" s="79">
        <v>3050</v>
      </c>
      <c r="S11" s="79">
        <v>185</v>
      </c>
      <c r="T11" s="79">
        <v>70304</v>
      </c>
      <c r="U11" s="79">
        <v>100</v>
      </c>
      <c r="V11" s="79">
        <v>2000</v>
      </c>
      <c r="W11" s="79">
        <v>0</v>
      </c>
      <c r="X11" s="79">
        <v>0</v>
      </c>
      <c r="Y11" s="79">
        <v>0</v>
      </c>
      <c r="Z11" s="79">
        <v>2500</v>
      </c>
      <c r="AA11" s="79">
        <v>0</v>
      </c>
      <c r="AB11" s="79">
        <v>0</v>
      </c>
      <c r="AC11" s="79">
        <v>0</v>
      </c>
      <c r="AD11" s="79">
        <v>79371.095000000001</v>
      </c>
      <c r="AE11" s="79">
        <v>14426.0049</v>
      </c>
      <c r="AF11" s="79">
        <v>36952.927100000001</v>
      </c>
      <c r="AG11" s="79">
        <v>-118.63</v>
      </c>
      <c r="AH11" s="79">
        <v>0</v>
      </c>
      <c r="AI11" s="79">
        <v>0</v>
      </c>
      <c r="AJ11" s="79">
        <v>0</v>
      </c>
      <c r="AK11" s="79">
        <v>0</v>
      </c>
      <c r="AL11" s="79">
        <v>3880</v>
      </c>
      <c r="AM11" s="79">
        <v>814</v>
      </c>
      <c r="AN11" s="79">
        <v>0</v>
      </c>
      <c r="AO11" s="79">
        <v>0</v>
      </c>
      <c r="AP11" s="79">
        <v>0</v>
      </c>
      <c r="AQ11" s="79">
        <v>0</v>
      </c>
      <c r="AR11" s="79">
        <v>0</v>
      </c>
      <c r="AS11" s="79">
        <v>0</v>
      </c>
      <c r="AT11" s="79">
        <v>71022.445000000007</v>
      </c>
      <c r="AU11" s="79">
        <v>12312.0049</v>
      </c>
      <c r="AV11" s="79">
        <v>72771.25</v>
      </c>
      <c r="AW11" s="79">
        <v>0</v>
      </c>
      <c r="AX11" s="79">
        <v>0</v>
      </c>
      <c r="AY11" s="79">
        <v>0</v>
      </c>
      <c r="AZ11" s="79">
        <v>-35818.322899999999</v>
      </c>
      <c r="BA11" s="79">
        <v>-118.63</v>
      </c>
      <c r="BB11" s="79">
        <v>96002.486999999994</v>
      </c>
      <c r="BC11" s="79">
        <v>23406.554</v>
      </c>
      <c r="BD11" s="79">
        <v>13384</v>
      </c>
      <c r="BE11" s="79">
        <v>0</v>
      </c>
      <c r="BF11" s="79">
        <v>82462.476999999999</v>
      </c>
      <c r="BG11" s="79">
        <v>19606.554</v>
      </c>
      <c r="BH11" s="79">
        <v>13384</v>
      </c>
      <c r="BI11" s="79">
        <v>0</v>
      </c>
      <c r="BJ11" s="79">
        <v>0</v>
      </c>
      <c r="BK11" s="79">
        <v>0</v>
      </c>
      <c r="BL11" s="79">
        <v>0</v>
      </c>
      <c r="BM11" s="79">
        <v>0</v>
      </c>
      <c r="BN11" s="79">
        <v>60508.309000000001</v>
      </c>
      <c r="BO11" s="79">
        <v>13013.617399999999</v>
      </c>
      <c r="BP11" s="79">
        <v>104944</v>
      </c>
      <c r="BQ11" s="79">
        <v>300</v>
      </c>
      <c r="BR11" s="79">
        <v>21628.365000000002</v>
      </c>
      <c r="BS11" s="79">
        <v>3582.8429999999998</v>
      </c>
      <c r="BT11" s="79">
        <v>0</v>
      </c>
      <c r="BU11" s="79">
        <v>0</v>
      </c>
      <c r="BV11" s="79">
        <v>2750</v>
      </c>
      <c r="BW11" s="79">
        <v>0</v>
      </c>
      <c r="BX11" s="79">
        <v>300</v>
      </c>
      <c r="BY11" s="79">
        <v>300</v>
      </c>
      <c r="BZ11" s="79">
        <v>5133.6000000000004</v>
      </c>
      <c r="CA11" s="79">
        <v>1597.08</v>
      </c>
      <c r="CB11" s="79">
        <v>63691</v>
      </c>
      <c r="CC11" s="79">
        <v>0</v>
      </c>
      <c r="CD11" s="79">
        <v>30996.344000000001</v>
      </c>
      <c r="CE11" s="79">
        <v>7833.6944000000003</v>
      </c>
      <c r="CF11" s="79">
        <v>40953</v>
      </c>
      <c r="CG11" s="79">
        <v>0</v>
      </c>
      <c r="CH11" s="79">
        <v>0</v>
      </c>
      <c r="CI11" s="79">
        <v>0</v>
      </c>
      <c r="CJ11" s="79">
        <v>0</v>
      </c>
      <c r="CK11" s="79">
        <v>0</v>
      </c>
      <c r="CL11" s="79">
        <v>150</v>
      </c>
      <c r="CM11" s="79">
        <v>150</v>
      </c>
      <c r="CN11" s="79">
        <v>0</v>
      </c>
      <c r="CO11" s="79">
        <v>0</v>
      </c>
      <c r="CP11" s="79">
        <v>38515.207000000002</v>
      </c>
      <c r="CQ11" s="79">
        <v>10192.799999999999</v>
      </c>
      <c r="CR11" s="79">
        <v>57086.35</v>
      </c>
      <c r="CS11" s="79">
        <v>0</v>
      </c>
      <c r="CT11" s="79">
        <v>0</v>
      </c>
      <c r="CU11" s="79">
        <v>0</v>
      </c>
      <c r="CV11" s="79">
        <v>0</v>
      </c>
      <c r="CW11" s="79">
        <v>0</v>
      </c>
      <c r="CX11" s="79">
        <v>0</v>
      </c>
      <c r="CY11" s="79">
        <v>0</v>
      </c>
      <c r="CZ11" s="79">
        <v>0</v>
      </c>
      <c r="DA11" s="79">
        <v>0</v>
      </c>
      <c r="DB11" s="79">
        <v>174080.87599999999</v>
      </c>
      <c r="DC11" s="79">
        <v>41821.252</v>
      </c>
      <c r="DD11" s="79">
        <v>4258.8</v>
      </c>
      <c r="DE11" s="79">
        <v>1040</v>
      </c>
      <c r="DF11" s="79">
        <v>102795.837</v>
      </c>
      <c r="DG11" s="79">
        <v>23906.252</v>
      </c>
      <c r="DH11" s="79">
        <v>4258.8</v>
      </c>
      <c r="DI11" s="79">
        <v>1040</v>
      </c>
      <c r="DJ11" s="79">
        <v>14000</v>
      </c>
      <c r="DK11" s="79">
        <v>3367.74</v>
      </c>
      <c r="DL11" s="79">
        <v>0</v>
      </c>
      <c r="DM11" s="79">
        <v>0</v>
      </c>
      <c r="DN11" s="79">
        <v>30339.191999999999</v>
      </c>
      <c r="DO11" s="79">
        <v>0</v>
      </c>
      <c r="DP11" s="79">
        <v>30339.191999999999</v>
      </c>
      <c r="DQ11" s="79">
        <v>0</v>
      </c>
      <c r="DR11" s="79">
        <v>0</v>
      </c>
      <c r="DS11" s="79">
        <v>0</v>
      </c>
      <c r="DT11" s="70">
        <v>0</v>
      </c>
      <c r="DU11" s="70">
        <v>0</v>
      </c>
    </row>
    <row r="12" spans="1:125" s="68" customFormat="1" ht="21.75" customHeight="1">
      <c r="B12" s="73">
        <v>3</v>
      </c>
      <c r="C12" s="77" t="s">
        <v>134</v>
      </c>
      <c r="D12" s="79">
        <v>802188.28839999996</v>
      </c>
      <c r="E12" s="79">
        <v>192137.04240000001</v>
      </c>
      <c r="F12" s="79">
        <v>677146.50419999997</v>
      </c>
      <c r="G12" s="79">
        <v>147945.55220000001</v>
      </c>
      <c r="H12" s="79">
        <v>125041.78419999999</v>
      </c>
      <c r="I12" s="79">
        <v>44191.4902</v>
      </c>
      <c r="J12" s="79">
        <v>283679</v>
      </c>
      <c r="K12" s="79">
        <v>60344.686699999998</v>
      </c>
      <c r="L12" s="79">
        <v>8000</v>
      </c>
      <c r="M12" s="79">
        <v>0</v>
      </c>
      <c r="N12" s="79">
        <v>260000</v>
      </c>
      <c r="O12" s="79">
        <v>58529.806700000001</v>
      </c>
      <c r="P12" s="79">
        <v>1000</v>
      </c>
      <c r="Q12" s="79">
        <v>0</v>
      </c>
      <c r="R12" s="79">
        <v>21680</v>
      </c>
      <c r="S12" s="79">
        <v>1311.51</v>
      </c>
      <c r="T12" s="79">
        <v>7000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73500</v>
      </c>
      <c r="AE12" s="79">
        <v>17600</v>
      </c>
      <c r="AF12" s="79">
        <v>111041.78419999999</v>
      </c>
      <c r="AG12" s="79">
        <v>44191.4902</v>
      </c>
      <c r="AH12" s="79">
        <v>0</v>
      </c>
      <c r="AI12" s="79">
        <v>0</v>
      </c>
      <c r="AJ12" s="79">
        <v>0</v>
      </c>
      <c r="AK12" s="79">
        <v>0</v>
      </c>
      <c r="AL12" s="79">
        <v>73500</v>
      </c>
      <c r="AM12" s="79">
        <v>17600</v>
      </c>
      <c r="AN12" s="79">
        <v>42430</v>
      </c>
      <c r="AO12" s="79">
        <v>0</v>
      </c>
      <c r="AP12" s="79">
        <v>0</v>
      </c>
      <c r="AQ12" s="79">
        <v>0</v>
      </c>
      <c r="AR12" s="79">
        <v>0</v>
      </c>
      <c r="AS12" s="79">
        <v>0</v>
      </c>
      <c r="AT12" s="79">
        <v>0</v>
      </c>
      <c r="AU12" s="79">
        <v>0</v>
      </c>
      <c r="AV12" s="79">
        <v>80611.784199999995</v>
      </c>
      <c r="AW12" s="79">
        <v>45216.347999999998</v>
      </c>
      <c r="AX12" s="79">
        <v>0</v>
      </c>
      <c r="AY12" s="79">
        <v>0</v>
      </c>
      <c r="AZ12" s="79">
        <v>-12000</v>
      </c>
      <c r="BA12" s="79">
        <v>-1024.8578</v>
      </c>
      <c r="BB12" s="79">
        <v>72000</v>
      </c>
      <c r="BC12" s="79">
        <v>16000</v>
      </c>
      <c r="BD12" s="79">
        <v>0</v>
      </c>
      <c r="BE12" s="79">
        <v>0</v>
      </c>
      <c r="BF12" s="79">
        <v>72000</v>
      </c>
      <c r="BG12" s="79">
        <v>16000</v>
      </c>
      <c r="BH12" s="79">
        <v>0</v>
      </c>
      <c r="BI12" s="79">
        <v>0</v>
      </c>
      <c r="BJ12" s="79">
        <v>0</v>
      </c>
      <c r="BK12" s="79">
        <v>0</v>
      </c>
      <c r="BL12" s="79">
        <v>0</v>
      </c>
      <c r="BM12" s="79">
        <v>0</v>
      </c>
      <c r="BN12" s="79">
        <v>10000</v>
      </c>
      <c r="BO12" s="79">
        <v>4490.8654999999999</v>
      </c>
      <c r="BP12" s="79">
        <v>6000</v>
      </c>
      <c r="BQ12" s="79">
        <v>0</v>
      </c>
      <c r="BR12" s="79">
        <v>0</v>
      </c>
      <c r="BS12" s="79">
        <v>0</v>
      </c>
      <c r="BT12" s="79">
        <v>0</v>
      </c>
      <c r="BU12" s="79">
        <v>0</v>
      </c>
      <c r="BV12" s="79">
        <v>0</v>
      </c>
      <c r="BW12" s="79">
        <v>0</v>
      </c>
      <c r="BX12" s="79">
        <v>0</v>
      </c>
      <c r="BY12" s="79">
        <v>0</v>
      </c>
      <c r="BZ12" s="79">
        <v>0</v>
      </c>
      <c r="CA12" s="79">
        <v>0</v>
      </c>
      <c r="CB12" s="79">
        <v>6000</v>
      </c>
      <c r="CC12" s="79">
        <v>0</v>
      </c>
      <c r="CD12" s="79">
        <v>10000</v>
      </c>
      <c r="CE12" s="79">
        <v>4490.8654999999999</v>
      </c>
      <c r="CF12" s="79">
        <v>0</v>
      </c>
      <c r="CG12" s="79">
        <v>0</v>
      </c>
      <c r="CH12" s="79">
        <v>0</v>
      </c>
      <c r="CI12" s="79">
        <v>0</v>
      </c>
      <c r="CJ12" s="79">
        <v>0</v>
      </c>
      <c r="CK12" s="79">
        <v>0</v>
      </c>
      <c r="CL12" s="79">
        <v>0</v>
      </c>
      <c r="CM12" s="79">
        <v>0</v>
      </c>
      <c r="CN12" s="79">
        <v>0</v>
      </c>
      <c r="CO12" s="79">
        <v>0</v>
      </c>
      <c r="CP12" s="79">
        <v>66500</v>
      </c>
      <c r="CQ12" s="79">
        <v>14700</v>
      </c>
      <c r="CR12" s="79">
        <v>0</v>
      </c>
      <c r="CS12" s="79">
        <v>0</v>
      </c>
      <c r="CT12" s="79">
        <v>66500</v>
      </c>
      <c r="CU12" s="79">
        <v>14700</v>
      </c>
      <c r="CV12" s="79">
        <v>0</v>
      </c>
      <c r="CW12" s="79">
        <v>0</v>
      </c>
      <c r="CX12" s="79">
        <v>22000</v>
      </c>
      <c r="CY12" s="79">
        <v>5200</v>
      </c>
      <c r="CZ12" s="79">
        <v>0</v>
      </c>
      <c r="DA12" s="79">
        <v>0</v>
      </c>
      <c r="DB12" s="79">
        <v>143500</v>
      </c>
      <c r="DC12" s="79">
        <v>34200</v>
      </c>
      <c r="DD12" s="79">
        <v>0</v>
      </c>
      <c r="DE12" s="79">
        <v>0</v>
      </c>
      <c r="DF12" s="79">
        <v>105000</v>
      </c>
      <c r="DG12" s="79">
        <v>25600</v>
      </c>
      <c r="DH12" s="79">
        <v>0</v>
      </c>
      <c r="DI12" s="79">
        <v>0</v>
      </c>
      <c r="DJ12" s="79">
        <v>6000</v>
      </c>
      <c r="DK12" s="79">
        <v>610</v>
      </c>
      <c r="DL12" s="79">
        <v>0</v>
      </c>
      <c r="DM12" s="79">
        <v>0</v>
      </c>
      <c r="DN12" s="79">
        <v>21967.504199999999</v>
      </c>
      <c r="DO12" s="79">
        <v>0</v>
      </c>
      <c r="DP12" s="79">
        <v>21967.504199999999</v>
      </c>
      <c r="DQ12" s="79">
        <v>0</v>
      </c>
      <c r="DR12" s="79">
        <v>0</v>
      </c>
      <c r="DS12" s="79">
        <v>0</v>
      </c>
      <c r="DT12" s="70">
        <v>0</v>
      </c>
      <c r="DU12" s="70">
        <v>0</v>
      </c>
    </row>
    <row r="13" spans="1:125" s="68" customFormat="1" ht="20.25" customHeight="1">
      <c r="B13" s="73">
        <v>4</v>
      </c>
      <c r="C13" s="77" t="s">
        <v>135</v>
      </c>
      <c r="D13" s="79">
        <v>546920.81000000006</v>
      </c>
      <c r="E13" s="79">
        <v>107608.389</v>
      </c>
      <c r="F13" s="79">
        <v>496129.90029999998</v>
      </c>
      <c r="G13" s="79">
        <v>83094.812000000005</v>
      </c>
      <c r="H13" s="79">
        <v>50790.909699999997</v>
      </c>
      <c r="I13" s="79">
        <v>24513.577000000001</v>
      </c>
      <c r="J13" s="79">
        <v>279552.00030000001</v>
      </c>
      <c r="K13" s="79">
        <v>71375.172999999995</v>
      </c>
      <c r="L13" s="79">
        <v>32945.861700000001</v>
      </c>
      <c r="M13" s="79">
        <v>10321.030000000001</v>
      </c>
      <c r="N13" s="79">
        <v>199600</v>
      </c>
      <c r="O13" s="79">
        <v>51512.103000000003</v>
      </c>
      <c r="P13" s="79">
        <v>2000</v>
      </c>
      <c r="Q13" s="79">
        <v>145</v>
      </c>
      <c r="R13" s="79">
        <v>79452.0003</v>
      </c>
      <c r="S13" s="79">
        <v>19750.349999999999</v>
      </c>
      <c r="T13" s="79">
        <v>30945.861700000001</v>
      </c>
      <c r="U13" s="79">
        <v>10176.030000000001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7450</v>
      </c>
      <c r="AE13" s="79">
        <v>1921.9</v>
      </c>
      <c r="AF13" s="79">
        <v>-9056</v>
      </c>
      <c r="AG13" s="79">
        <v>-7992.0119999999997</v>
      </c>
      <c r="AH13" s="79">
        <v>0</v>
      </c>
      <c r="AI13" s="79">
        <v>0</v>
      </c>
      <c r="AJ13" s="79">
        <v>0</v>
      </c>
      <c r="AK13" s="79">
        <v>0</v>
      </c>
      <c r="AL13" s="79">
        <v>3450</v>
      </c>
      <c r="AM13" s="79">
        <v>185.5</v>
      </c>
      <c r="AN13" s="79">
        <v>944</v>
      </c>
      <c r="AO13" s="79">
        <v>604</v>
      </c>
      <c r="AP13" s="79">
        <v>0</v>
      </c>
      <c r="AQ13" s="79">
        <v>0</v>
      </c>
      <c r="AR13" s="79">
        <v>0</v>
      </c>
      <c r="AS13" s="79">
        <v>0</v>
      </c>
      <c r="AT13" s="79">
        <v>4000</v>
      </c>
      <c r="AU13" s="79">
        <v>1736.4</v>
      </c>
      <c r="AV13" s="79">
        <v>0</v>
      </c>
      <c r="AW13" s="79">
        <v>0</v>
      </c>
      <c r="AX13" s="79">
        <v>0</v>
      </c>
      <c r="AY13" s="79">
        <v>0</v>
      </c>
      <c r="AZ13" s="79">
        <v>-10000</v>
      </c>
      <c r="BA13" s="79">
        <v>-8596.0120000000006</v>
      </c>
      <c r="BB13" s="79">
        <v>4000</v>
      </c>
      <c r="BC13" s="79">
        <v>621.99</v>
      </c>
      <c r="BD13" s="79">
        <v>0</v>
      </c>
      <c r="BE13" s="79">
        <v>0</v>
      </c>
      <c r="BF13" s="79">
        <v>3000</v>
      </c>
      <c r="BG13" s="79">
        <v>621.99</v>
      </c>
      <c r="BH13" s="79">
        <v>0</v>
      </c>
      <c r="BI13" s="79">
        <v>0</v>
      </c>
      <c r="BJ13" s="79">
        <v>0</v>
      </c>
      <c r="BK13" s="79">
        <v>0</v>
      </c>
      <c r="BL13" s="79">
        <v>0</v>
      </c>
      <c r="BM13" s="79">
        <v>0</v>
      </c>
      <c r="BN13" s="79">
        <v>4700</v>
      </c>
      <c r="BO13" s="79">
        <v>2745.5680000000002</v>
      </c>
      <c r="BP13" s="79">
        <v>26901.047999999999</v>
      </c>
      <c r="BQ13" s="79">
        <v>22184.559000000001</v>
      </c>
      <c r="BR13" s="79">
        <v>0</v>
      </c>
      <c r="BS13" s="79">
        <v>0</v>
      </c>
      <c r="BT13" s="79">
        <v>0</v>
      </c>
      <c r="BU13" s="79">
        <v>0</v>
      </c>
      <c r="BV13" s="79">
        <v>0</v>
      </c>
      <c r="BW13" s="79">
        <v>0</v>
      </c>
      <c r="BX13" s="79">
        <v>0</v>
      </c>
      <c r="BY13" s="79">
        <v>0</v>
      </c>
      <c r="BZ13" s="79">
        <v>4000</v>
      </c>
      <c r="CA13" s="79">
        <v>2109.2429999999999</v>
      </c>
      <c r="CB13" s="79">
        <v>25141.047999999999</v>
      </c>
      <c r="CC13" s="79">
        <v>20424.559000000001</v>
      </c>
      <c r="CD13" s="79">
        <v>700</v>
      </c>
      <c r="CE13" s="79">
        <v>636.32500000000005</v>
      </c>
      <c r="CF13" s="79">
        <v>1760</v>
      </c>
      <c r="CG13" s="79">
        <v>1760</v>
      </c>
      <c r="CH13" s="79">
        <v>0</v>
      </c>
      <c r="CI13" s="79">
        <v>0</v>
      </c>
      <c r="CJ13" s="79">
        <v>0</v>
      </c>
      <c r="CK13" s="79">
        <v>0</v>
      </c>
      <c r="CL13" s="79">
        <v>0</v>
      </c>
      <c r="CM13" s="79">
        <v>0</v>
      </c>
      <c r="CN13" s="79">
        <v>0</v>
      </c>
      <c r="CO13" s="79">
        <v>0</v>
      </c>
      <c r="CP13" s="79">
        <v>6800</v>
      </c>
      <c r="CQ13" s="79">
        <v>1082.232</v>
      </c>
      <c r="CR13" s="79">
        <v>0</v>
      </c>
      <c r="CS13" s="79">
        <v>0</v>
      </c>
      <c r="CT13" s="79">
        <v>6800</v>
      </c>
      <c r="CU13" s="79">
        <v>1082.232</v>
      </c>
      <c r="CV13" s="79">
        <v>0</v>
      </c>
      <c r="CW13" s="79">
        <v>0</v>
      </c>
      <c r="CX13" s="79">
        <v>0</v>
      </c>
      <c r="CY13" s="79">
        <v>0</v>
      </c>
      <c r="CZ13" s="79">
        <v>0</v>
      </c>
      <c r="DA13" s="79">
        <v>0</v>
      </c>
      <c r="DB13" s="79">
        <v>102060</v>
      </c>
      <c r="DC13" s="79">
        <v>4492.9489999999996</v>
      </c>
      <c r="DD13" s="79">
        <v>0</v>
      </c>
      <c r="DE13" s="79">
        <v>0</v>
      </c>
      <c r="DF13" s="79">
        <v>80000</v>
      </c>
      <c r="DG13" s="79">
        <v>1131.4590000000001</v>
      </c>
      <c r="DH13" s="79">
        <v>0</v>
      </c>
      <c r="DI13" s="79">
        <v>0</v>
      </c>
      <c r="DJ13" s="79">
        <v>10000</v>
      </c>
      <c r="DK13" s="79">
        <v>855</v>
      </c>
      <c r="DL13" s="79">
        <v>0</v>
      </c>
      <c r="DM13" s="79">
        <v>0</v>
      </c>
      <c r="DN13" s="79">
        <v>81567.899999999994</v>
      </c>
      <c r="DO13" s="79">
        <v>0</v>
      </c>
      <c r="DP13" s="79">
        <v>81567.899999999994</v>
      </c>
      <c r="DQ13" s="79">
        <v>0</v>
      </c>
      <c r="DR13" s="79">
        <v>0</v>
      </c>
      <c r="DS13" s="79">
        <v>0</v>
      </c>
      <c r="DT13" s="70">
        <v>0</v>
      </c>
      <c r="DU13" s="70">
        <v>0</v>
      </c>
    </row>
    <row r="14" spans="1:125" s="68" customFormat="1" ht="21" customHeight="1">
      <c r="A14" s="71"/>
      <c r="B14" s="73">
        <v>5</v>
      </c>
      <c r="C14" s="77" t="s">
        <v>136</v>
      </c>
      <c r="D14" s="79">
        <v>371668.07260000001</v>
      </c>
      <c r="E14" s="79">
        <v>43079.774599999997</v>
      </c>
      <c r="F14" s="79">
        <v>276727.7</v>
      </c>
      <c r="G14" s="79">
        <v>41703.634599999998</v>
      </c>
      <c r="H14" s="79">
        <v>94940.372600000002</v>
      </c>
      <c r="I14" s="79">
        <v>1376.14</v>
      </c>
      <c r="J14" s="79">
        <v>164720</v>
      </c>
      <c r="K14" s="79">
        <v>31961.962899999999</v>
      </c>
      <c r="L14" s="79">
        <v>33940.372600000002</v>
      </c>
      <c r="M14" s="79">
        <v>120</v>
      </c>
      <c r="N14" s="79">
        <v>147720</v>
      </c>
      <c r="O14" s="79">
        <v>26835.710899999998</v>
      </c>
      <c r="P14" s="79">
        <v>33040.372600000002</v>
      </c>
      <c r="Q14" s="79">
        <v>60</v>
      </c>
      <c r="R14" s="79">
        <v>15500</v>
      </c>
      <c r="S14" s="79">
        <v>4980.2520000000004</v>
      </c>
      <c r="T14" s="79">
        <v>900</v>
      </c>
      <c r="U14" s="79">
        <v>60</v>
      </c>
      <c r="V14" s="79">
        <v>700</v>
      </c>
      <c r="W14" s="79">
        <v>180</v>
      </c>
      <c r="X14" s="79">
        <v>1000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16850</v>
      </c>
      <c r="AE14" s="79">
        <v>984.6</v>
      </c>
      <c r="AF14" s="79">
        <v>25000</v>
      </c>
      <c r="AG14" s="79">
        <v>-239.86</v>
      </c>
      <c r="AH14" s="79">
        <v>0</v>
      </c>
      <c r="AI14" s="79">
        <v>0</v>
      </c>
      <c r="AJ14" s="79">
        <v>0</v>
      </c>
      <c r="AK14" s="79">
        <v>0</v>
      </c>
      <c r="AL14" s="79">
        <v>10150</v>
      </c>
      <c r="AM14" s="79">
        <v>185</v>
      </c>
      <c r="AN14" s="79">
        <v>25000</v>
      </c>
      <c r="AO14" s="79">
        <v>985.75</v>
      </c>
      <c r="AP14" s="79">
        <v>0</v>
      </c>
      <c r="AQ14" s="79">
        <v>0</v>
      </c>
      <c r="AR14" s="79">
        <v>0</v>
      </c>
      <c r="AS14" s="79">
        <v>0</v>
      </c>
      <c r="AT14" s="79">
        <v>6700</v>
      </c>
      <c r="AU14" s="79">
        <v>799.6</v>
      </c>
      <c r="AV14" s="79">
        <v>0</v>
      </c>
      <c r="AW14" s="79">
        <v>0</v>
      </c>
      <c r="AX14" s="79">
        <v>0</v>
      </c>
      <c r="AY14" s="79">
        <v>0</v>
      </c>
      <c r="AZ14" s="79">
        <v>0</v>
      </c>
      <c r="BA14" s="79">
        <v>-1225.6099999999999</v>
      </c>
      <c r="BB14" s="79">
        <v>12500</v>
      </c>
      <c r="BC14" s="79">
        <v>1980</v>
      </c>
      <c r="BD14" s="79">
        <v>0</v>
      </c>
      <c r="BE14" s="79">
        <v>0</v>
      </c>
      <c r="BF14" s="79">
        <v>12000</v>
      </c>
      <c r="BG14" s="79">
        <v>1980</v>
      </c>
      <c r="BH14" s="79">
        <v>0</v>
      </c>
      <c r="BI14" s="79">
        <v>0</v>
      </c>
      <c r="BJ14" s="79">
        <v>500</v>
      </c>
      <c r="BK14" s="79">
        <v>0</v>
      </c>
      <c r="BL14" s="79">
        <v>0</v>
      </c>
      <c r="BM14" s="79">
        <v>0</v>
      </c>
      <c r="BN14" s="79">
        <v>14200</v>
      </c>
      <c r="BO14" s="79">
        <v>3767.0717</v>
      </c>
      <c r="BP14" s="79">
        <v>35000</v>
      </c>
      <c r="BQ14" s="79">
        <v>1496</v>
      </c>
      <c r="BR14" s="79">
        <v>0</v>
      </c>
      <c r="BS14" s="79">
        <v>0</v>
      </c>
      <c r="BT14" s="79">
        <v>0</v>
      </c>
      <c r="BU14" s="79">
        <v>0</v>
      </c>
      <c r="BV14" s="79">
        <v>0</v>
      </c>
      <c r="BW14" s="79">
        <v>0</v>
      </c>
      <c r="BX14" s="79">
        <v>0</v>
      </c>
      <c r="BY14" s="79">
        <v>0</v>
      </c>
      <c r="BZ14" s="79">
        <v>2500</v>
      </c>
      <c r="CA14" s="79">
        <v>0</v>
      </c>
      <c r="CB14" s="79">
        <v>14000</v>
      </c>
      <c r="CC14" s="79">
        <v>740.75</v>
      </c>
      <c r="CD14" s="79">
        <v>11700</v>
      </c>
      <c r="CE14" s="79">
        <v>3767.0717</v>
      </c>
      <c r="CF14" s="79">
        <v>21000</v>
      </c>
      <c r="CG14" s="79">
        <v>755.25</v>
      </c>
      <c r="CH14" s="79">
        <v>0</v>
      </c>
      <c r="CI14" s="79">
        <v>0</v>
      </c>
      <c r="CJ14" s="79">
        <v>0</v>
      </c>
      <c r="CK14" s="79">
        <v>0</v>
      </c>
      <c r="CL14" s="79">
        <v>5000</v>
      </c>
      <c r="CM14" s="79">
        <v>0</v>
      </c>
      <c r="CN14" s="79">
        <v>0</v>
      </c>
      <c r="CO14" s="79">
        <v>0</v>
      </c>
      <c r="CP14" s="79">
        <v>7200</v>
      </c>
      <c r="CQ14" s="79">
        <v>2830</v>
      </c>
      <c r="CR14" s="79">
        <v>0</v>
      </c>
      <c r="CS14" s="79">
        <v>0</v>
      </c>
      <c r="CT14" s="79">
        <v>7200</v>
      </c>
      <c r="CU14" s="79">
        <v>2830</v>
      </c>
      <c r="CV14" s="79">
        <v>0</v>
      </c>
      <c r="CW14" s="79">
        <v>0</v>
      </c>
      <c r="CX14" s="79">
        <v>0</v>
      </c>
      <c r="CY14" s="79">
        <v>0</v>
      </c>
      <c r="CZ14" s="79">
        <v>0</v>
      </c>
      <c r="DA14" s="79">
        <v>0</v>
      </c>
      <c r="DB14" s="79">
        <v>0</v>
      </c>
      <c r="DC14" s="79">
        <v>0</v>
      </c>
      <c r="DD14" s="79">
        <v>0</v>
      </c>
      <c r="DE14" s="79">
        <v>0</v>
      </c>
      <c r="DF14" s="79">
        <v>0</v>
      </c>
      <c r="DG14" s="79">
        <v>0</v>
      </c>
      <c r="DH14" s="79">
        <v>0</v>
      </c>
      <c r="DI14" s="79">
        <v>0</v>
      </c>
      <c r="DJ14" s="79">
        <v>5500</v>
      </c>
      <c r="DK14" s="79">
        <v>0</v>
      </c>
      <c r="DL14" s="79">
        <v>0</v>
      </c>
      <c r="DM14" s="79">
        <v>0</v>
      </c>
      <c r="DN14" s="79">
        <v>50057.7</v>
      </c>
      <c r="DO14" s="79">
        <v>0</v>
      </c>
      <c r="DP14" s="79">
        <v>50057.7</v>
      </c>
      <c r="DQ14" s="79">
        <v>0</v>
      </c>
      <c r="DR14" s="79">
        <v>0</v>
      </c>
      <c r="DS14" s="79">
        <v>0</v>
      </c>
      <c r="DT14" s="70">
        <v>0</v>
      </c>
      <c r="DU14" s="70">
        <v>0</v>
      </c>
    </row>
    <row r="15" spans="1:125" s="45" customFormat="1" ht="22.5" customHeight="1">
      <c r="B15" s="69"/>
      <c r="C15" s="75" t="s">
        <v>130</v>
      </c>
      <c r="D15" s="70">
        <f>SUM(D10:D14)</f>
        <v>3415890.4580000001</v>
      </c>
      <c r="E15" s="70">
        <f t="shared" ref="E15:AG15" si="95">SUM(E10:E14)</f>
        <v>631274.02370000002</v>
      </c>
      <c r="F15" s="70">
        <f t="shared" si="95"/>
        <v>2781955.2143999999</v>
      </c>
      <c r="G15" s="70">
        <f t="shared" si="95"/>
        <v>553324.45079999999</v>
      </c>
      <c r="H15" s="70">
        <f t="shared" si="95"/>
        <v>633935.24359999993</v>
      </c>
      <c r="I15" s="70">
        <f t="shared" si="95"/>
        <v>77949.572899999999</v>
      </c>
      <c r="J15" s="70">
        <f t="shared" si="95"/>
        <v>1087176.7442000001</v>
      </c>
      <c r="K15" s="70">
        <f t="shared" si="95"/>
        <v>240535.24119999999</v>
      </c>
      <c r="L15" s="70">
        <f t="shared" si="95"/>
        <v>152384.33430000002</v>
      </c>
      <c r="M15" s="70">
        <f t="shared" si="95"/>
        <v>10691.03</v>
      </c>
      <c r="N15" s="70">
        <f t="shared" si="95"/>
        <v>936358.54389999993</v>
      </c>
      <c r="O15" s="70">
        <f t="shared" si="95"/>
        <v>210853.9693</v>
      </c>
      <c r="P15" s="70">
        <f t="shared" si="95"/>
        <v>36790.372600000002</v>
      </c>
      <c r="Q15" s="70">
        <f t="shared" si="95"/>
        <v>355</v>
      </c>
      <c r="R15" s="70">
        <f t="shared" si="95"/>
        <v>127532.0003</v>
      </c>
      <c r="S15" s="70">
        <f t="shared" si="95"/>
        <v>27133.867999999999</v>
      </c>
      <c r="T15" s="70">
        <f t="shared" si="95"/>
        <v>115593.96170000001</v>
      </c>
      <c r="U15" s="70">
        <f t="shared" si="95"/>
        <v>10336.030000000001</v>
      </c>
      <c r="V15" s="70">
        <f t="shared" si="95"/>
        <v>3050</v>
      </c>
      <c r="W15" s="70">
        <f t="shared" si="95"/>
        <v>180</v>
      </c>
      <c r="X15" s="70">
        <f t="shared" si="95"/>
        <v>1000</v>
      </c>
      <c r="Y15" s="70">
        <f t="shared" si="95"/>
        <v>0</v>
      </c>
      <c r="Z15" s="70">
        <f t="shared" si="95"/>
        <v>3150</v>
      </c>
      <c r="AA15" s="70">
        <f t="shared" si="95"/>
        <v>0</v>
      </c>
      <c r="AB15" s="70">
        <f t="shared" si="95"/>
        <v>0</v>
      </c>
      <c r="AC15" s="70">
        <f t="shared" si="95"/>
        <v>0</v>
      </c>
      <c r="AD15" s="70">
        <f t="shared" si="95"/>
        <v>179471.095</v>
      </c>
      <c r="AE15" s="70">
        <f t="shared" si="95"/>
        <v>34932.5049</v>
      </c>
      <c r="AF15" s="70">
        <f t="shared" si="95"/>
        <v>204456.7113</v>
      </c>
      <c r="AG15" s="70">
        <f t="shared" si="95"/>
        <v>36324.7189</v>
      </c>
      <c r="AH15" s="79">
        <v>0</v>
      </c>
      <c r="AI15" s="79">
        <v>0</v>
      </c>
      <c r="AJ15" s="79">
        <v>0</v>
      </c>
      <c r="AK15" s="79">
        <v>0</v>
      </c>
      <c r="AL15" s="70">
        <f t="shared" ref="AL15:BT15" si="96">SUM(AL10:AL14)</f>
        <v>91380</v>
      </c>
      <c r="AM15" s="70">
        <f t="shared" si="96"/>
        <v>18784.5</v>
      </c>
      <c r="AN15" s="70">
        <f t="shared" si="96"/>
        <v>68374</v>
      </c>
      <c r="AO15" s="70">
        <f t="shared" si="96"/>
        <v>1589.75</v>
      </c>
      <c r="AP15" s="70">
        <f t="shared" si="96"/>
        <v>0</v>
      </c>
      <c r="AQ15" s="70">
        <f t="shared" si="96"/>
        <v>0</v>
      </c>
      <c r="AR15" s="70">
        <f t="shared" si="96"/>
        <v>0</v>
      </c>
      <c r="AS15" s="70">
        <f t="shared" si="96"/>
        <v>0</v>
      </c>
      <c r="AT15" s="70">
        <f t="shared" si="96"/>
        <v>83622.445000000007</v>
      </c>
      <c r="AU15" s="70">
        <f t="shared" si="96"/>
        <v>14848.0049</v>
      </c>
      <c r="AV15" s="70">
        <f t="shared" si="96"/>
        <v>193901.03419999999</v>
      </c>
      <c r="AW15" s="70">
        <f t="shared" si="96"/>
        <v>55633.518700000001</v>
      </c>
      <c r="AX15" s="70">
        <f t="shared" si="96"/>
        <v>0</v>
      </c>
      <c r="AY15" s="70">
        <f t="shared" si="96"/>
        <v>0</v>
      </c>
      <c r="AZ15" s="70">
        <f t="shared" si="96"/>
        <v>-57818.322899999999</v>
      </c>
      <c r="BA15" s="70">
        <f t="shared" si="96"/>
        <v>-20898.549800000001</v>
      </c>
      <c r="BB15" s="70">
        <f t="shared" si="96"/>
        <v>324780.48699999996</v>
      </c>
      <c r="BC15" s="70">
        <f t="shared" si="96"/>
        <v>69524.073000000004</v>
      </c>
      <c r="BD15" s="70">
        <f t="shared" si="96"/>
        <v>13384</v>
      </c>
      <c r="BE15" s="70">
        <f t="shared" si="96"/>
        <v>0</v>
      </c>
      <c r="BF15" s="70">
        <f t="shared" si="96"/>
        <v>266842.47700000001</v>
      </c>
      <c r="BG15" s="70">
        <f t="shared" si="96"/>
        <v>57626.858</v>
      </c>
      <c r="BH15" s="70">
        <f t="shared" si="96"/>
        <v>13384</v>
      </c>
      <c r="BI15" s="70">
        <f t="shared" si="96"/>
        <v>0</v>
      </c>
      <c r="BJ15" s="70">
        <f t="shared" si="96"/>
        <v>43398</v>
      </c>
      <c r="BK15" s="70">
        <f t="shared" si="96"/>
        <v>8097.2150000000001</v>
      </c>
      <c r="BL15" s="70">
        <f t="shared" si="96"/>
        <v>0</v>
      </c>
      <c r="BM15" s="70">
        <f t="shared" si="96"/>
        <v>0</v>
      </c>
      <c r="BN15" s="70">
        <f t="shared" si="96"/>
        <v>105308.30900000001</v>
      </c>
      <c r="BO15" s="70">
        <f t="shared" si="96"/>
        <v>27370.308699999998</v>
      </c>
      <c r="BP15" s="70">
        <f t="shared" si="96"/>
        <v>195451.04800000001</v>
      </c>
      <c r="BQ15" s="70">
        <f t="shared" si="96"/>
        <v>23980.559000000001</v>
      </c>
      <c r="BR15" s="70">
        <f t="shared" si="96"/>
        <v>21628.365000000002</v>
      </c>
      <c r="BS15" s="70">
        <f t="shared" si="96"/>
        <v>3582.8429999999998</v>
      </c>
      <c r="BT15" s="70">
        <f t="shared" si="96"/>
        <v>0</v>
      </c>
      <c r="BU15" s="70">
        <f t="shared" ref="BU15:DQ15" si="97">SUM(BU10:BU14)</f>
        <v>0</v>
      </c>
      <c r="BV15" s="70">
        <f t="shared" si="97"/>
        <v>2750</v>
      </c>
      <c r="BW15" s="70">
        <f t="shared" si="97"/>
        <v>0</v>
      </c>
      <c r="BX15" s="70">
        <f t="shared" si="97"/>
        <v>300</v>
      </c>
      <c r="BY15" s="70">
        <f t="shared" si="97"/>
        <v>300</v>
      </c>
      <c r="BZ15" s="70">
        <f t="shared" si="97"/>
        <v>12233.6</v>
      </c>
      <c r="CA15" s="70">
        <f t="shared" si="97"/>
        <v>3706.3229999999999</v>
      </c>
      <c r="CB15" s="70">
        <f t="shared" si="97"/>
        <v>130508.048</v>
      </c>
      <c r="CC15" s="70">
        <f t="shared" si="97"/>
        <v>21165.309000000001</v>
      </c>
      <c r="CD15" s="70">
        <f t="shared" si="97"/>
        <v>68696.343999999997</v>
      </c>
      <c r="CE15" s="70">
        <f t="shared" si="97"/>
        <v>20081.1427</v>
      </c>
      <c r="CF15" s="70">
        <f t="shared" si="97"/>
        <v>64643</v>
      </c>
      <c r="CG15" s="70">
        <f t="shared" si="97"/>
        <v>2515.25</v>
      </c>
      <c r="CH15" s="70">
        <f t="shared" si="97"/>
        <v>0</v>
      </c>
      <c r="CI15" s="70">
        <f t="shared" si="97"/>
        <v>0</v>
      </c>
      <c r="CJ15" s="70">
        <f t="shared" si="97"/>
        <v>0</v>
      </c>
      <c r="CK15" s="70">
        <f t="shared" si="97"/>
        <v>0</v>
      </c>
      <c r="CL15" s="70">
        <f t="shared" si="97"/>
        <v>5150</v>
      </c>
      <c r="CM15" s="70">
        <f t="shared" si="97"/>
        <v>150</v>
      </c>
      <c r="CN15" s="70">
        <f t="shared" si="97"/>
        <v>0</v>
      </c>
      <c r="CO15" s="70">
        <f t="shared" si="97"/>
        <v>0</v>
      </c>
      <c r="CP15" s="70">
        <f t="shared" si="97"/>
        <v>122665.20699999999</v>
      </c>
      <c r="CQ15" s="70">
        <f t="shared" si="97"/>
        <v>28805.031999999999</v>
      </c>
      <c r="CR15" s="70">
        <f t="shared" si="97"/>
        <v>63000.35</v>
      </c>
      <c r="CS15" s="70">
        <f t="shared" si="97"/>
        <v>5913.2650000000003</v>
      </c>
      <c r="CT15" s="70">
        <f t="shared" si="97"/>
        <v>83500</v>
      </c>
      <c r="CU15" s="70">
        <f t="shared" si="97"/>
        <v>18612.232</v>
      </c>
      <c r="CV15" s="70">
        <f t="shared" si="97"/>
        <v>5914</v>
      </c>
      <c r="CW15" s="70">
        <f t="shared" si="97"/>
        <v>5913.2650000000003</v>
      </c>
      <c r="CX15" s="70">
        <f t="shared" si="97"/>
        <v>22000</v>
      </c>
      <c r="CY15" s="70">
        <f t="shared" si="97"/>
        <v>5200</v>
      </c>
      <c r="CZ15" s="70">
        <f t="shared" si="97"/>
        <v>0</v>
      </c>
      <c r="DA15" s="70">
        <f t="shared" si="97"/>
        <v>0</v>
      </c>
      <c r="DB15" s="70">
        <f t="shared" si="97"/>
        <v>720030.87599999993</v>
      </c>
      <c r="DC15" s="70">
        <f t="shared" si="97"/>
        <v>146204.55100000001</v>
      </c>
      <c r="DD15" s="70">
        <f t="shared" si="97"/>
        <v>4258.8</v>
      </c>
      <c r="DE15" s="70">
        <f t="shared" si="97"/>
        <v>1040</v>
      </c>
      <c r="DF15" s="70">
        <f t="shared" si="97"/>
        <v>527709.83700000006</v>
      </c>
      <c r="DG15" s="70">
        <f t="shared" si="97"/>
        <v>103063.14</v>
      </c>
      <c r="DH15" s="70">
        <f t="shared" si="97"/>
        <v>4258.8</v>
      </c>
      <c r="DI15" s="70">
        <f t="shared" si="97"/>
        <v>1040</v>
      </c>
      <c r="DJ15" s="70">
        <f t="shared" si="97"/>
        <v>39000</v>
      </c>
      <c r="DK15" s="70">
        <f t="shared" si="97"/>
        <v>5622.74</v>
      </c>
      <c r="DL15" s="70">
        <f t="shared" si="97"/>
        <v>0</v>
      </c>
      <c r="DM15" s="70">
        <f t="shared" si="97"/>
        <v>0</v>
      </c>
      <c r="DN15" s="70">
        <f t="shared" ref="DN15" si="98">SUM(DN10:DN14)</f>
        <v>192172.49619999999</v>
      </c>
      <c r="DO15" s="70">
        <f t="shared" si="97"/>
        <v>0</v>
      </c>
      <c r="DP15" s="70">
        <f t="shared" ref="DP15" si="99">SUM(DP10:DP14)</f>
        <v>192172.49619999999</v>
      </c>
      <c r="DQ15" s="70">
        <f t="shared" si="97"/>
        <v>0</v>
      </c>
      <c r="DR15" s="70">
        <v>0</v>
      </c>
      <c r="DS15" s="70">
        <v>0</v>
      </c>
      <c r="DT15" s="70">
        <v>0</v>
      </c>
      <c r="DU15" s="70">
        <v>0</v>
      </c>
    </row>
    <row r="16" spans="1:125"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</row>
    <row r="17" spans="4:125"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</row>
    <row r="18" spans="4:125"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</row>
    <row r="19" spans="4:125"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</row>
    <row r="20" spans="4:125"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</row>
    <row r="21" spans="4:125"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</row>
    <row r="22" spans="4:125"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</row>
    <row r="23" spans="4:125"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</row>
    <row r="24" spans="4:125"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</row>
    <row r="25" spans="4:125"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</row>
    <row r="26" spans="4:125"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</row>
    <row r="27" spans="4:125"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</row>
    <row r="28" spans="4:125"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</row>
    <row r="29" spans="4:125"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</row>
    <row r="30" spans="4:125"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</row>
    <row r="31" spans="4:125"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</row>
    <row r="32" spans="4:125"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</row>
    <row r="33" spans="4:125"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</row>
    <row r="34" spans="4:125"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</row>
    <row r="35" spans="4:125"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</row>
    <row r="36" spans="4:125"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</row>
    <row r="37" spans="4:125"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</row>
    <row r="38" spans="4:125"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</row>
    <row r="39" spans="4:125"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</row>
    <row r="40" spans="4:125"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</row>
    <row r="41" spans="4:125"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</row>
    <row r="42" spans="4:125"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</row>
    <row r="43" spans="4:125"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</row>
    <row r="44" spans="4:125"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</row>
    <row r="45" spans="4:125"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</row>
    <row r="46" spans="4:125"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</row>
    <row r="47" spans="4:125"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</row>
    <row r="48" spans="4:125"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</row>
    <row r="49" spans="4:125"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</row>
    <row r="50" spans="4:125"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</row>
    <row r="51" spans="4:125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</row>
    <row r="52" spans="4:125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</row>
    <row r="53" spans="4:125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</row>
    <row r="54" spans="4:125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</row>
    <row r="55" spans="4:125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</row>
    <row r="56" spans="4:125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</row>
    <row r="57" spans="4:12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</row>
    <row r="58" spans="4:125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</row>
    <row r="59" spans="4:125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</row>
    <row r="60" spans="4:125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</row>
    <row r="61" spans="4:125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</row>
    <row r="62" spans="4:12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</row>
    <row r="63" spans="4:125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</row>
    <row r="64" spans="4:125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</row>
    <row r="65" spans="4:125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</row>
    <row r="66" spans="4:125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</row>
    <row r="67" spans="4:125"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</row>
    <row r="68" spans="4:125"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</row>
    <row r="69" spans="4:125"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</row>
    <row r="70" spans="4:125"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</row>
    <row r="71" spans="4:125"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</row>
    <row r="72" spans="4:125"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</row>
    <row r="73" spans="4:125"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</row>
    <row r="74" spans="4:125"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</row>
    <row r="75" spans="4:125"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</row>
    <row r="76" spans="4:125"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</row>
    <row r="77" spans="4:125"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</row>
    <row r="78" spans="4:125"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</row>
    <row r="79" spans="4:125"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</row>
    <row r="80" spans="4:125"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</row>
    <row r="81" spans="4:125"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</row>
    <row r="82" spans="4:125"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</row>
    <row r="83" spans="4:125"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</row>
    <row r="84" spans="4:125"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</row>
    <row r="85" spans="4:125"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</row>
    <row r="86" spans="4:125"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</row>
    <row r="87" spans="4:125"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</row>
    <row r="88" spans="4:125"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</row>
    <row r="89" spans="4:125"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</row>
    <row r="90" spans="4:125"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</row>
    <row r="91" spans="4:125"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</row>
    <row r="92" spans="4:125"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</row>
    <row r="93" spans="4:125"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</row>
    <row r="94" spans="4:125"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</row>
    <row r="95" spans="4:125"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</row>
    <row r="96" spans="4:125"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</row>
    <row r="97" spans="4:125"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</row>
    <row r="98" spans="4:125"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</row>
    <row r="99" spans="4:125"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</row>
    <row r="100" spans="4:125"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</row>
    <row r="101" spans="4:125"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</row>
    <row r="102" spans="4:125"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</row>
    <row r="103" spans="4:125"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</row>
    <row r="104" spans="4:125"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</row>
    <row r="105" spans="4:125"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</row>
    <row r="106" spans="4:125"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  <c r="DT106" s="72"/>
      <c r="DU106" s="72"/>
    </row>
    <row r="107" spans="4:12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</row>
    <row r="108" spans="4:12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  <c r="DT108" s="72"/>
      <c r="DU108" s="72"/>
    </row>
    <row r="109" spans="4:12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</row>
    <row r="110" spans="4:12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</row>
    <row r="111" spans="4:12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</row>
    <row r="112" spans="4:12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</row>
    <row r="113" spans="4:12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</row>
  </sheetData>
  <protectedRanges>
    <protectedRange sqref="C15" name="Range3"/>
    <protectedRange sqref="DS10:DS14 DR15:DS15 J10:DQ10 J11:AG14 AL11:DQ14 AH11:AK15" name="Range1"/>
    <protectedRange sqref="DT10:DU15 DR10:DR14" name="Range2"/>
    <protectedRange sqref="C10:C14" name="Range1_1_1"/>
  </protectedRanges>
  <mergeCells count="100">
    <mergeCell ref="CL7:CM7"/>
    <mergeCell ref="BP7:BQ7"/>
    <mergeCell ref="BR7:BS7"/>
    <mergeCell ref="DN7:DO7"/>
    <mergeCell ref="DP7:DQ7"/>
    <mergeCell ref="DD7:DE7"/>
    <mergeCell ref="DF7:DG7"/>
    <mergeCell ref="DH7:DI7"/>
    <mergeCell ref="BT7:BU7"/>
    <mergeCell ref="BV7:BW7"/>
    <mergeCell ref="BX7:BY7"/>
    <mergeCell ref="BZ7:CA7"/>
    <mergeCell ref="CB7:CC7"/>
    <mergeCell ref="DR7:DS7"/>
    <mergeCell ref="DT7:DU7"/>
    <mergeCell ref="DJ7:DK7"/>
    <mergeCell ref="CD7:CE7"/>
    <mergeCell ref="CF7:CG7"/>
    <mergeCell ref="CH7:CI7"/>
    <mergeCell ref="CJ7:CK7"/>
    <mergeCell ref="DL7:DM7"/>
    <mergeCell ref="CN7:CO7"/>
    <mergeCell ref="CP7:CQ7"/>
    <mergeCell ref="CR7:CS7"/>
    <mergeCell ref="CT7:CU7"/>
    <mergeCell ref="CV7:CW7"/>
    <mergeCell ref="CX7:CY7"/>
    <mergeCell ref="CZ7:DA7"/>
    <mergeCell ref="DB7:DC7"/>
    <mergeCell ref="AN7:AO7"/>
    <mergeCell ref="BN7:BO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AP7:AQ7"/>
    <mergeCell ref="X7:Y7"/>
    <mergeCell ref="Z7:AA7"/>
    <mergeCell ref="AB7:AC7"/>
    <mergeCell ref="AD7:AE7"/>
    <mergeCell ref="AL7:AM7"/>
    <mergeCell ref="CT6:CW6"/>
    <mergeCell ref="CX6:DA6"/>
    <mergeCell ref="BF6:BI6"/>
    <mergeCell ref="N6:Q6"/>
    <mergeCell ref="R6:U6"/>
    <mergeCell ref="AL6:AO6"/>
    <mergeCell ref="AP6:AS6"/>
    <mergeCell ref="AT6:AW6"/>
    <mergeCell ref="AX6:BA6"/>
    <mergeCell ref="Z5:AC6"/>
    <mergeCell ref="AD5:AG6"/>
    <mergeCell ref="AL5:AM5"/>
    <mergeCell ref="BB5:BE6"/>
    <mergeCell ref="AH6:AK6"/>
    <mergeCell ref="CF5:CK5"/>
    <mergeCell ref="BZ6:CC6"/>
    <mergeCell ref="BR6:BU6"/>
    <mergeCell ref="BV6:BY6"/>
    <mergeCell ref="CD6:CG6"/>
    <mergeCell ref="CH6:CK6"/>
    <mergeCell ref="BJ6:BM6"/>
    <mergeCell ref="B4:B8"/>
    <mergeCell ref="C4:C8"/>
    <mergeCell ref="D4:I6"/>
    <mergeCell ref="J4:DU4"/>
    <mergeCell ref="DJ5:DM6"/>
    <mergeCell ref="DN5:DS6"/>
    <mergeCell ref="DT5:DU6"/>
    <mergeCell ref="J5:M6"/>
    <mergeCell ref="N5:U5"/>
    <mergeCell ref="V5:Y6"/>
    <mergeCell ref="DF6:DI6"/>
    <mergeCell ref="CL5:CO6"/>
    <mergeCell ref="CP5:CS6"/>
    <mergeCell ref="DB5:DE6"/>
    <mergeCell ref="BN5:BQ6"/>
    <mergeCell ref="AH7:AI7"/>
    <mergeCell ref="AJ7:AK7"/>
    <mergeCell ref="D1:M1"/>
    <mergeCell ref="D2:M2"/>
    <mergeCell ref="J3:K3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AF7:AG7"/>
    <mergeCell ref="V7:W7"/>
  </mergeCells>
  <pageMargins left="0.23622047244094491" right="0.15748031496062992" top="0.39370078740157483" bottom="0.74803149606299213" header="0.31496062992125984" footer="0.31496062992125984"/>
  <pageSetup paperSize="9" scale="64" orientation="landscape" verticalDpi="0" r:id="rId1"/>
  <colBreaks count="6" manualBreakCount="6">
    <brk id="17" max="14" man="1"/>
    <brk id="41" max="14" man="1"/>
    <brk id="61" max="14" man="1"/>
    <brk id="81" max="14" man="1"/>
    <brk id="101" max="1048575" man="1"/>
    <brk id="120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Caxs g.d.</vt:lpstr>
      <vt:lpstr>caxser tntesagitakan</vt:lpstr>
      <vt:lpstr>caxser gorcarnakan</vt:lpstr>
      <vt:lpstr>'Caxs g.d.'!Заголовки_для_печати</vt:lpstr>
      <vt:lpstr>'caxser gorcarnakan'!Заголовки_для_печати</vt:lpstr>
      <vt:lpstr>'caxser gorcarnakan'!Область_печати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keywords>https://mul2-mta.gov.am/tasks/993310/oneclick/8a7ec472a42911dcb3d88dbf1d7d84eff5076972103f6e07fc525ea0f5681a3a.xlsx?token=a16975c94f47f43b2b231ae6571e1c6f</cp:keywords>
  <cp:lastModifiedBy>USER</cp:lastModifiedBy>
  <cp:lastPrinted>2023-02-22T08:07:21Z</cp:lastPrinted>
  <dcterms:created xsi:type="dcterms:W3CDTF">2002-03-15T09:46:46Z</dcterms:created>
  <dcterms:modified xsi:type="dcterms:W3CDTF">2023-06-15T06:14:14Z</dcterms:modified>
</cp:coreProperties>
</file>