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292" activeTab="2"/>
  </bookViews>
  <sheets>
    <sheet name="Caxser tntesagitakan" sheetId="1" r:id="rId1"/>
    <sheet name="Caxs g.d." sheetId="2" state="hidden" r:id="rId2"/>
    <sheet name="Caxser gorcarnakan" sheetId="3" r:id="rId3"/>
    <sheet name="Лист1" sheetId="4" r:id="rId4"/>
  </sheets>
  <definedNames>
    <definedName name="_xlnm.Print_Titles" localSheetId="1">'Caxs g.d.'!$B:$B,'Caxs g.d.'!$4:$9</definedName>
    <definedName name="_xlnm.Print_Titles" localSheetId="2">'Caxser gorcarnakan'!$B:$C,'Caxser gorcarnakan'!$4:$8</definedName>
    <definedName name="_xlnm.Print_Titles" localSheetId="0">'Caxser tntesagitakan'!$A:$B,'Caxser tntesagitakan'!$4:$9</definedName>
  </definedNames>
  <calcPr fullCalcOnLoad="1"/>
</workbook>
</file>

<file path=xl/sharedStrings.xml><?xml version="1.0" encoding="utf-8"?>
<sst xmlns="http://schemas.openxmlformats.org/spreadsheetml/2006/main" count="575" uniqueCount="142">
  <si>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</si>
  <si>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</si>
  <si>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</si>
  <si>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</si>
  <si>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</si>
  <si>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</si>
  <si>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</si>
  <si>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</si>
  <si>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</si>
  <si>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</si>
  <si>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</si>
  <si>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</si>
  <si>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</si>
  <si>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</si>
  <si>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</si>
  <si>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</si>
  <si>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</si>
  <si>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</si>
  <si>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</si>
  <si>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</si>
  <si>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</si>
  <si>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</si>
  <si>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</si>
  <si>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</si>
  <si>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</si>
  <si>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</si>
  <si>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</si>
  <si>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</si>
  <si>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</si>
  <si>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</si>
  <si>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</si>
  <si>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</si>
  <si>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</si>
  <si>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</si>
  <si>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</si>
  <si>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</si>
  <si>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</si>
  <si>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</si>
  <si>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</si>
  <si>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</si>
  <si>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</si>
  <si>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</si>
  <si>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</si>
  <si>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</si>
  <si>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</si>
  <si>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</si>
  <si>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</si>
  <si>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</si>
  <si>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</si>
  <si>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</si>
  <si>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</si>
  <si>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</si>
  <si>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</si>
  <si>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</si>
  <si>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</si>
  <si>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</si>
  <si>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</si>
  <si>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</si>
  <si>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</si>
  <si>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</si>
  <si>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</si>
  <si>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</si>
  <si>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</si>
  <si>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</si>
  <si>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</si>
  <si>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</si>
  <si>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</si>
  <si>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</si>
  <si>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</si>
  <si>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</si>
  <si>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</si>
  <si>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</si>
  <si>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</si>
  <si>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</si>
  <si>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</si>
  <si>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</si>
  <si>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</si>
  <si>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</si>
  <si>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</si>
  <si>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</si>
  <si>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</si>
  <si>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</si>
  <si>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</si>
  <si>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</si>
  <si>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</si>
  <si>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</si>
  <si>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</si>
  <si>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</si>
  <si>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</si>
  <si>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</si>
  <si>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</si>
  <si>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</si>
  <si>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</si>
  <si>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</si>
  <si>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</si>
  <si>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</si>
  <si>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</si>
  <si>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</si>
  <si>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</si>
  <si>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</si>
  <si>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</si>
  <si>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</si>
  <si>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</si>
  <si>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</si>
  <si>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</si>
  <si>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</si>
  <si>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</si>
  <si>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</si>
  <si>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</si>
  <si>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</si>
  <si>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</si>
  <si>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</si>
  <si>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</si>
  <si>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</si>
  <si>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</si>
  <si>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</si>
  <si>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</si>
  <si>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</si>
  <si>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</si>
  <si>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</si>
  <si>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</si>
  <si>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</si>
  <si>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</si>
  <si>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</si>
  <si>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</si>
  <si>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</si>
  <si>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</si>
  <si>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ՀԱՇՎԵՏՎՈՒԹՅՈՒՆ</t>
  </si>
  <si>
    <t>Արենի</t>
  </si>
  <si>
    <t>Եղեգիս</t>
  </si>
  <si>
    <t>Գլաձոր</t>
  </si>
  <si>
    <t>Եղեգնաձոր</t>
  </si>
  <si>
    <t>Մալիշկա</t>
  </si>
  <si>
    <t>Վայք</t>
  </si>
  <si>
    <t>Զառիթափ</t>
  </si>
  <si>
    <t>Ջերմուկ</t>
  </si>
  <si>
    <t>Ընդամենը</t>
  </si>
  <si>
    <t xml:space="preserve">
  ԸՆԴԱՄԵՆԸ    ԾԱԽՍԵՐ 
</t>
  </si>
  <si>
    <t>ՍՈՑԻԱԼԱԿԱՆ ՆՊԱՍՏՆԵՐ</t>
  </si>
  <si>
    <t>ՍՈՑԻԱԼԱԿԱՆ ՆՊԱՍՏՆԵՐ  առ 01.10.2018</t>
  </si>
  <si>
    <t xml:space="preserve">  ՀՀ   ՎԱՅՈՑ ՁՈՐԻ    ՄԱՐԶԻ   ՀԱՄԱՅՆՔՆԵՐԻ   ԲՅՈՒՋԵՏԱՅԻՆ   ԾԱԽՍԵՐԻ   ՎԵՐԱԲԵՐՅԱԼ 
(Բյուջետային  ծախսերը ըստ տնտեսագիտական դասակարգման)
2018թ.տարի</t>
  </si>
  <si>
    <t xml:space="preserve">  ՀՀ  ՎԱՅՈՑ ՁՈՐԻ  ՄԱՐԶԻ   ՀԱՄԱՅՆՔՆԵՐԻ   ԲՅՈՒՋԵՏԱՅԻՆ   ԾԱԽՍԵՐԻ   ՎԵՐԱԲԵՐՅԱԼ (Բյուջետային ծախսերը ըստ գործառնական դասակարգման)
2018թ.տարի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</si>
</sst>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3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1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207" fontId="20" fillId="0" borderId="10" xfId="57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0" fontId="20" fillId="41" borderId="10" xfId="0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 horizontal="left" vertical="center" wrapText="1"/>
    </xf>
    <xf numFmtId="0" fontId="24" fillId="41" borderId="1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Alignment="1" applyProtection="1">
      <alignment horizontal="right"/>
      <protection locked="0"/>
    </xf>
    <xf numFmtId="3" fontId="31" fillId="42" borderId="10" xfId="0" applyNumberFormat="1" applyFont="1" applyFill="1" applyBorder="1" applyAlignment="1" applyProtection="1">
      <alignment horizontal="center" vertical="center"/>
      <protection locked="0"/>
    </xf>
    <xf numFmtId="0" fontId="67" fillId="42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horizontal="center" vertical="center" wrapText="1"/>
      <protection/>
    </xf>
    <xf numFmtId="3" fontId="21" fillId="42" borderId="10" xfId="0" applyNumberFormat="1" applyFont="1" applyFill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207" fontId="21" fillId="0" borderId="10" xfId="57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 locked="0"/>
    </xf>
    <xf numFmtId="0" fontId="21" fillId="42" borderId="10" xfId="0" applyFont="1" applyFill="1" applyBorder="1" applyAlignment="1">
      <alignment horizontal="left" vertical="center" wrapText="1"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3" borderId="16" xfId="0" applyNumberFormat="1" applyFont="1" applyFill="1" applyBorder="1" applyAlignment="1" applyProtection="1">
      <alignment horizontal="center" vertical="center" wrapText="1"/>
      <protection/>
    </xf>
    <xf numFmtId="4" fontId="20" fillId="43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44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3" fillId="44" borderId="17" xfId="0" applyFont="1" applyFill="1" applyBorder="1" applyAlignment="1" applyProtection="1">
      <alignment horizontal="left" vertical="center" wrapText="1"/>
      <protection/>
    </xf>
    <xf numFmtId="0" fontId="3" fillId="44" borderId="13" xfId="0" applyFont="1" applyFill="1" applyBorder="1" applyAlignment="1" applyProtection="1">
      <alignment horizontal="left" vertical="center" wrapText="1"/>
      <protection/>
    </xf>
    <xf numFmtId="0" fontId="3" fillId="44" borderId="18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41" borderId="21" xfId="0" applyNumberFormat="1" applyFont="1" applyFill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1" borderId="19" xfId="0" applyNumberFormat="1" applyFont="1" applyFill="1" applyBorder="1" applyAlignment="1" applyProtection="1">
      <alignment horizontal="center" vertical="center" wrapText="1"/>
      <protection/>
    </xf>
    <xf numFmtId="0" fontId="21" fillId="41" borderId="12" xfId="0" applyNumberFormat="1" applyFont="1" applyFill="1" applyBorder="1" applyAlignment="1" applyProtection="1">
      <alignment horizontal="center" vertical="center" wrapText="1"/>
      <protection/>
    </xf>
    <xf numFmtId="0" fontId="21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4" xfId="0" applyNumberFormat="1" applyFont="1" applyFill="1" applyBorder="1" applyAlignment="1" applyProtection="1">
      <alignment horizontal="center" vertical="center" wrapText="1"/>
      <protection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44" borderId="17" xfId="0" applyFont="1" applyFill="1" applyBorder="1" applyAlignment="1" applyProtection="1">
      <alignment horizontal="left" vertical="center" wrapText="1"/>
      <protection/>
    </xf>
    <xf numFmtId="0" fontId="21" fillId="44" borderId="13" xfId="0" applyFont="1" applyFill="1" applyBorder="1" applyAlignment="1" applyProtection="1">
      <alignment horizontal="left" vertical="center" wrapText="1"/>
      <protection/>
    </xf>
    <xf numFmtId="0" fontId="21" fillId="44" borderId="18" xfId="0" applyFont="1" applyFill="1" applyBorder="1" applyAlignment="1" applyProtection="1">
      <alignment horizontal="left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:B18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hidden="1" customWidth="1"/>
    <col min="12" max="12" width="10" style="40" hidden="1" customWidth="1"/>
    <col min="13" max="13" width="12.09765625" style="40" customWidth="1"/>
    <col min="14" max="14" width="12.59765625" style="40" customWidth="1"/>
    <col min="15" max="30" width="8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42.75" customHeight="1">
      <c r="A2" s="36"/>
      <c r="B2" s="143" t="s">
        <v>140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132"/>
      <c r="B3" s="132"/>
      <c r="C3" s="132"/>
      <c r="D3" s="132"/>
      <c r="E3" s="132"/>
      <c r="F3" s="132"/>
      <c r="G3" s="132"/>
      <c r="H3" s="132"/>
      <c r="I3" s="41"/>
      <c r="J3" s="41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106" t="s">
        <v>60</v>
      </c>
      <c r="B4" s="118" t="s">
        <v>59</v>
      </c>
      <c r="C4" s="119" t="s">
        <v>67</v>
      </c>
      <c r="D4" s="120"/>
      <c r="E4" s="120"/>
      <c r="F4" s="120"/>
      <c r="G4" s="120"/>
      <c r="H4" s="121"/>
      <c r="I4" s="136" t="s">
        <v>66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</row>
    <row r="5" spans="1:66" s="46" customFormat="1" ht="25.5" customHeight="1">
      <c r="A5" s="106"/>
      <c r="B5" s="118"/>
      <c r="C5" s="122"/>
      <c r="D5" s="123"/>
      <c r="E5" s="123"/>
      <c r="F5" s="123"/>
      <c r="G5" s="123"/>
      <c r="H5" s="124"/>
      <c r="I5" s="125" t="s">
        <v>70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  <c r="BC5" s="99" t="s">
        <v>71</v>
      </c>
      <c r="BD5" s="100"/>
      <c r="BE5" s="100"/>
      <c r="BF5" s="100"/>
      <c r="BG5" s="100"/>
      <c r="BH5" s="100"/>
      <c r="BI5" s="90" t="s">
        <v>72</v>
      </c>
      <c r="BJ5" s="90"/>
      <c r="BK5" s="90"/>
      <c r="BL5" s="90"/>
      <c r="BM5" s="90"/>
      <c r="BN5" s="90"/>
    </row>
    <row r="6" spans="1:66" s="46" customFormat="1" ht="0.75" customHeight="1">
      <c r="A6" s="106"/>
      <c r="B6" s="118"/>
      <c r="C6" s="122"/>
      <c r="D6" s="123"/>
      <c r="E6" s="123"/>
      <c r="F6" s="123"/>
      <c r="G6" s="123"/>
      <c r="H6" s="124"/>
      <c r="I6" s="103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5"/>
      <c r="BC6" s="103"/>
      <c r="BD6" s="104"/>
      <c r="BE6" s="104"/>
      <c r="BF6" s="104"/>
      <c r="BG6" s="90" t="s">
        <v>83</v>
      </c>
      <c r="BH6" s="90"/>
      <c r="BI6" s="90" t="s">
        <v>87</v>
      </c>
      <c r="BJ6" s="90"/>
      <c r="BK6" s="90" t="s">
        <v>84</v>
      </c>
      <c r="BL6" s="90"/>
      <c r="BM6" s="90"/>
      <c r="BN6" s="90"/>
    </row>
    <row r="7" spans="1:66" s="46" customFormat="1" ht="47.25" customHeight="1">
      <c r="A7" s="106"/>
      <c r="B7" s="118"/>
      <c r="C7" s="122"/>
      <c r="D7" s="123"/>
      <c r="E7" s="123"/>
      <c r="F7" s="123"/>
      <c r="G7" s="123"/>
      <c r="H7" s="124"/>
      <c r="I7" s="90" t="s">
        <v>58</v>
      </c>
      <c r="J7" s="90"/>
      <c r="K7" s="90"/>
      <c r="L7" s="90"/>
      <c r="M7" s="139" t="s">
        <v>73</v>
      </c>
      <c r="N7" s="140"/>
      <c r="O7" s="128" t="s">
        <v>49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30"/>
      <c r="AE7" s="111" t="s">
        <v>68</v>
      </c>
      <c r="AF7" s="112"/>
      <c r="AG7" s="111" t="s">
        <v>89</v>
      </c>
      <c r="AH7" s="112"/>
      <c r="AI7" s="88" t="s">
        <v>55</v>
      </c>
      <c r="AJ7" s="89"/>
      <c r="AK7" s="117" t="s">
        <v>77</v>
      </c>
      <c r="AL7" s="118"/>
      <c r="AM7" s="88" t="s">
        <v>55</v>
      </c>
      <c r="AN7" s="89"/>
      <c r="AO7" s="107" t="s">
        <v>78</v>
      </c>
      <c r="AP7" s="107"/>
      <c r="AQ7" s="95" t="s">
        <v>80</v>
      </c>
      <c r="AR7" s="96"/>
      <c r="AS7" s="96"/>
      <c r="AT7" s="96"/>
      <c r="AU7" s="96"/>
      <c r="AV7" s="97"/>
      <c r="AW7" s="88" t="s">
        <v>79</v>
      </c>
      <c r="AX7" s="135"/>
      <c r="AY7" s="135"/>
      <c r="AZ7" s="135"/>
      <c r="BA7" s="135"/>
      <c r="BB7" s="89"/>
      <c r="BC7" s="91" t="s">
        <v>81</v>
      </c>
      <c r="BD7" s="92"/>
      <c r="BE7" s="91" t="s">
        <v>82</v>
      </c>
      <c r="BF7" s="92"/>
      <c r="BG7" s="90"/>
      <c r="BH7" s="90"/>
      <c r="BI7" s="90"/>
      <c r="BJ7" s="90"/>
      <c r="BK7" s="90"/>
      <c r="BL7" s="90"/>
      <c r="BM7" s="90"/>
      <c r="BN7" s="90"/>
    </row>
    <row r="8" spans="1:66" s="46" customFormat="1" ht="88.5" customHeight="1">
      <c r="A8" s="106"/>
      <c r="B8" s="118"/>
      <c r="C8" s="87" t="s">
        <v>65</v>
      </c>
      <c r="D8" s="87"/>
      <c r="E8" s="131" t="s">
        <v>63</v>
      </c>
      <c r="F8" s="131"/>
      <c r="G8" s="110" t="s">
        <v>64</v>
      </c>
      <c r="H8" s="110"/>
      <c r="I8" s="118" t="s">
        <v>69</v>
      </c>
      <c r="J8" s="118"/>
      <c r="K8" s="118" t="s">
        <v>74</v>
      </c>
      <c r="L8" s="118"/>
      <c r="M8" s="141"/>
      <c r="N8" s="142"/>
      <c r="O8" s="88" t="s">
        <v>50</v>
      </c>
      <c r="P8" s="89"/>
      <c r="Q8" s="108" t="s">
        <v>88</v>
      </c>
      <c r="R8" s="109"/>
      <c r="S8" s="88" t="s">
        <v>51</v>
      </c>
      <c r="T8" s="89"/>
      <c r="U8" s="88" t="s">
        <v>52</v>
      </c>
      <c r="V8" s="89"/>
      <c r="W8" s="88" t="s">
        <v>53</v>
      </c>
      <c r="X8" s="89"/>
      <c r="Y8" s="115" t="s">
        <v>54</v>
      </c>
      <c r="Z8" s="116"/>
      <c r="AA8" s="88" t="s">
        <v>56</v>
      </c>
      <c r="AB8" s="89"/>
      <c r="AC8" s="88" t="s">
        <v>57</v>
      </c>
      <c r="AD8" s="89"/>
      <c r="AE8" s="113"/>
      <c r="AF8" s="114"/>
      <c r="AG8" s="113"/>
      <c r="AH8" s="114"/>
      <c r="AI8" s="108" t="s">
        <v>75</v>
      </c>
      <c r="AJ8" s="109"/>
      <c r="AK8" s="118"/>
      <c r="AL8" s="118"/>
      <c r="AM8" s="108" t="s">
        <v>76</v>
      </c>
      <c r="AN8" s="109"/>
      <c r="AO8" s="107"/>
      <c r="AP8" s="107"/>
      <c r="AQ8" s="87" t="s">
        <v>65</v>
      </c>
      <c r="AR8" s="87"/>
      <c r="AS8" s="87" t="s">
        <v>63</v>
      </c>
      <c r="AT8" s="87"/>
      <c r="AU8" s="87" t="s">
        <v>64</v>
      </c>
      <c r="AV8" s="87"/>
      <c r="AW8" s="87" t="s">
        <v>90</v>
      </c>
      <c r="AX8" s="87"/>
      <c r="AY8" s="133" t="s">
        <v>91</v>
      </c>
      <c r="AZ8" s="134"/>
      <c r="BA8" s="101" t="s">
        <v>92</v>
      </c>
      <c r="BB8" s="102"/>
      <c r="BC8" s="93"/>
      <c r="BD8" s="94"/>
      <c r="BE8" s="93"/>
      <c r="BF8" s="94"/>
      <c r="BG8" s="90"/>
      <c r="BH8" s="90"/>
      <c r="BI8" s="90"/>
      <c r="BJ8" s="90"/>
      <c r="BK8" s="90" t="s">
        <v>85</v>
      </c>
      <c r="BL8" s="90"/>
      <c r="BM8" s="90" t="s">
        <v>86</v>
      </c>
      <c r="BN8" s="90"/>
    </row>
    <row r="9" spans="1:66" s="46" customFormat="1" ht="30" customHeight="1">
      <c r="A9" s="106"/>
      <c r="B9" s="118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8" s="44" customFormat="1" ht="18" customHeight="1">
      <c r="A11" s="77">
        <v>1</v>
      </c>
      <c r="B11" s="86" t="s">
        <v>131</v>
      </c>
      <c r="C11" s="50">
        <v>302666.3</v>
      </c>
      <c r="D11" s="50">
        <v>254254.8827</v>
      </c>
      <c r="E11" s="50">
        <v>230005.2</v>
      </c>
      <c r="F11" s="50">
        <v>204559.1031</v>
      </c>
      <c r="G11" s="50">
        <v>72661.1</v>
      </c>
      <c r="H11" s="50">
        <v>49695.7796</v>
      </c>
      <c r="I11" s="50">
        <v>52676.2</v>
      </c>
      <c r="J11" s="50">
        <v>51096.287</v>
      </c>
      <c r="K11" s="50">
        <v>0</v>
      </c>
      <c r="L11" s="50">
        <v>0</v>
      </c>
      <c r="M11" s="50">
        <v>19342.1</v>
      </c>
      <c r="N11" s="50">
        <v>14214.9711</v>
      </c>
      <c r="O11" s="50">
        <v>9360</v>
      </c>
      <c r="P11" s="50">
        <v>6759.6758</v>
      </c>
      <c r="Q11" s="50">
        <v>340</v>
      </c>
      <c r="R11" s="50">
        <v>101.2742</v>
      </c>
      <c r="S11" s="50">
        <v>880</v>
      </c>
      <c r="T11" s="50">
        <v>641.6521</v>
      </c>
      <c r="U11" s="50">
        <v>2090.4</v>
      </c>
      <c r="V11" s="50">
        <v>1541</v>
      </c>
      <c r="W11" s="50">
        <v>2474</v>
      </c>
      <c r="X11" s="50">
        <v>2218.7</v>
      </c>
      <c r="Y11" s="50">
        <v>1740</v>
      </c>
      <c r="Z11" s="50">
        <v>1509.1</v>
      </c>
      <c r="AA11" s="50">
        <v>1595</v>
      </c>
      <c r="AB11" s="50">
        <v>931.339</v>
      </c>
      <c r="AC11" s="50">
        <v>1392.7</v>
      </c>
      <c r="AD11" s="50">
        <v>1092.73</v>
      </c>
      <c r="AE11" s="50">
        <v>0</v>
      </c>
      <c r="AF11" s="50">
        <v>0</v>
      </c>
      <c r="AG11" s="50">
        <v>153462.1</v>
      </c>
      <c r="AH11" s="50">
        <v>135718.435</v>
      </c>
      <c r="AI11" s="50">
        <v>153462.1</v>
      </c>
      <c r="AJ11" s="50">
        <v>135718.435</v>
      </c>
      <c r="AK11" s="50">
        <v>0</v>
      </c>
      <c r="AL11" s="50">
        <v>0</v>
      </c>
      <c r="AM11" s="50">
        <v>0</v>
      </c>
      <c r="AN11" s="50">
        <v>0</v>
      </c>
      <c r="AO11" s="50">
        <v>3833</v>
      </c>
      <c r="AP11" s="50">
        <v>3304.41</v>
      </c>
      <c r="AQ11" s="50">
        <v>691.8</v>
      </c>
      <c r="AR11" s="50">
        <v>225</v>
      </c>
      <c r="AS11" s="50">
        <v>691.8</v>
      </c>
      <c r="AT11" s="50">
        <v>225</v>
      </c>
      <c r="AU11" s="50">
        <v>0</v>
      </c>
      <c r="AV11" s="50">
        <v>0</v>
      </c>
      <c r="AW11" s="50">
        <v>336.8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51361.1</v>
      </c>
      <c r="BD11" s="50">
        <v>44155.084</v>
      </c>
      <c r="BE11" s="50">
        <v>21300</v>
      </c>
      <c r="BF11" s="50">
        <v>20767.85</v>
      </c>
      <c r="BG11" s="50">
        <v>0</v>
      </c>
      <c r="BH11" s="50">
        <v>0</v>
      </c>
      <c r="BI11" s="50">
        <v>0</v>
      </c>
      <c r="BJ11" s="50">
        <v>-1274.234</v>
      </c>
      <c r="BK11" s="50">
        <v>0</v>
      </c>
      <c r="BL11" s="50">
        <v>-13952.9204</v>
      </c>
      <c r="BM11" s="50">
        <v>0</v>
      </c>
      <c r="BN11" s="50">
        <v>0</v>
      </c>
      <c r="BO11" s="76"/>
      <c r="BP11" s="76"/>
    </row>
    <row r="12" spans="1:68" s="44" customFormat="1" ht="19.5" customHeight="1">
      <c r="A12" s="77">
        <v>2</v>
      </c>
      <c r="B12" s="78" t="s">
        <v>135</v>
      </c>
      <c r="C12" s="50">
        <v>710169.3189</v>
      </c>
      <c r="D12" s="50">
        <v>460846.1936</v>
      </c>
      <c r="E12" s="50">
        <v>460664.3</v>
      </c>
      <c r="F12" s="50">
        <v>448295.1354</v>
      </c>
      <c r="G12" s="50">
        <v>249505.0189</v>
      </c>
      <c r="H12" s="50">
        <v>12551.0582</v>
      </c>
      <c r="I12" s="50">
        <v>150182.2</v>
      </c>
      <c r="J12" s="50">
        <v>150173.4021</v>
      </c>
      <c r="K12" s="50">
        <v>0</v>
      </c>
      <c r="L12" s="50">
        <v>0</v>
      </c>
      <c r="M12" s="50">
        <v>69766.5</v>
      </c>
      <c r="N12" s="50">
        <v>68657.0783</v>
      </c>
      <c r="O12" s="50">
        <v>35131.6</v>
      </c>
      <c r="P12" s="50">
        <v>34897.9297</v>
      </c>
      <c r="Q12" s="50">
        <v>923.8</v>
      </c>
      <c r="R12" s="50">
        <v>908.6991</v>
      </c>
      <c r="S12" s="50">
        <v>2301.3</v>
      </c>
      <c r="T12" s="50">
        <v>2033.0831</v>
      </c>
      <c r="U12" s="50">
        <v>3481</v>
      </c>
      <c r="V12" s="50">
        <v>3431</v>
      </c>
      <c r="W12" s="50">
        <v>5736.8</v>
      </c>
      <c r="X12" s="50">
        <v>5530.0404</v>
      </c>
      <c r="Y12" s="50">
        <v>643.4</v>
      </c>
      <c r="Z12" s="50">
        <v>643.32</v>
      </c>
      <c r="AA12" s="50">
        <v>6743.5</v>
      </c>
      <c r="AB12" s="50">
        <v>6711.544</v>
      </c>
      <c r="AC12" s="50">
        <v>11694.4</v>
      </c>
      <c r="AD12" s="50">
        <v>11645.521</v>
      </c>
      <c r="AE12" s="50">
        <v>0</v>
      </c>
      <c r="AF12" s="50">
        <v>0</v>
      </c>
      <c r="AG12" s="50">
        <v>42570.2</v>
      </c>
      <c r="AH12" s="50">
        <v>42570.2</v>
      </c>
      <c r="AI12" s="50">
        <v>42570.2</v>
      </c>
      <c r="AJ12" s="50">
        <v>42570.2</v>
      </c>
      <c r="AK12" s="50">
        <v>179531.1</v>
      </c>
      <c r="AL12" s="50">
        <v>179531.1</v>
      </c>
      <c r="AM12" s="50">
        <v>176063.1</v>
      </c>
      <c r="AN12" s="50">
        <v>176063.1</v>
      </c>
      <c r="AO12" s="50">
        <v>6264.5</v>
      </c>
      <c r="AP12" s="50">
        <v>6164.5</v>
      </c>
      <c r="AQ12" s="50">
        <v>12349.8</v>
      </c>
      <c r="AR12" s="50">
        <v>1198.855</v>
      </c>
      <c r="AS12" s="50">
        <v>12349.8</v>
      </c>
      <c r="AT12" s="50">
        <v>1198.855</v>
      </c>
      <c r="AU12" s="50">
        <v>0</v>
      </c>
      <c r="AV12" s="50">
        <v>0</v>
      </c>
      <c r="AW12" s="50">
        <v>11143.4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202763</v>
      </c>
      <c r="BD12" s="50">
        <v>37841.9752</v>
      </c>
      <c r="BE12" s="50">
        <v>47289</v>
      </c>
      <c r="BF12" s="50">
        <v>20358.92</v>
      </c>
      <c r="BG12" s="50">
        <v>0</v>
      </c>
      <c r="BH12" s="50">
        <v>0</v>
      </c>
      <c r="BI12" s="50">
        <v>0</v>
      </c>
      <c r="BJ12" s="50">
        <v>-4534.984</v>
      </c>
      <c r="BK12" s="50">
        <v>-546.9811</v>
      </c>
      <c r="BL12" s="50">
        <v>-41114.853</v>
      </c>
      <c r="BM12" s="50">
        <v>0</v>
      </c>
      <c r="BN12" s="50">
        <v>0</v>
      </c>
      <c r="BO12" s="76"/>
      <c r="BP12" s="76"/>
    </row>
    <row r="13" spans="1:68" s="44" customFormat="1" ht="19.5" customHeight="1">
      <c r="A13" s="77">
        <v>3</v>
      </c>
      <c r="B13" s="86" t="s">
        <v>133</v>
      </c>
      <c r="C13" s="50">
        <v>236068.8966</v>
      </c>
      <c r="D13" s="50">
        <v>212750.2199</v>
      </c>
      <c r="E13" s="50">
        <v>235883.2</v>
      </c>
      <c r="F13" s="50">
        <v>222387.1038</v>
      </c>
      <c r="G13" s="50">
        <v>185.6966</v>
      </c>
      <c r="H13" s="50">
        <v>-9636.8839</v>
      </c>
      <c r="I13" s="50">
        <v>64134.371</v>
      </c>
      <c r="J13" s="50">
        <v>61711.507</v>
      </c>
      <c r="K13" s="50">
        <v>0</v>
      </c>
      <c r="L13" s="50">
        <v>0</v>
      </c>
      <c r="M13" s="50">
        <v>13430</v>
      </c>
      <c r="N13" s="50">
        <v>7576.9821</v>
      </c>
      <c r="O13" s="50">
        <v>4200</v>
      </c>
      <c r="P13" s="50">
        <v>3141.349</v>
      </c>
      <c r="Q13" s="50">
        <v>140</v>
      </c>
      <c r="R13" s="50">
        <v>40</v>
      </c>
      <c r="S13" s="50">
        <v>1540</v>
      </c>
      <c r="T13" s="50">
        <v>693.004</v>
      </c>
      <c r="U13" s="50">
        <v>200</v>
      </c>
      <c r="V13" s="50">
        <v>10.8</v>
      </c>
      <c r="W13" s="50">
        <v>1000</v>
      </c>
      <c r="X13" s="50">
        <v>890</v>
      </c>
      <c r="Y13" s="50">
        <v>550</v>
      </c>
      <c r="Z13" s="50">
        <v>500</v>
      </c>
      <c r="AA13" s="50">
        <v>0</v>
      </c>
      <c r="AB13" s="50">
        <v>0</v>
      </c>
      <c r="AC13" s="50">
        <v>4550</v>
      </c>
      <c r="AD13" s="50">
        <v>1729.5971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156398.829</v>
      </c>
      <c r="AL13" s="50">
        <v>151715.6147</v>
      </c>
      <c r="AM13" s="50">
        <v>153266.2</v>
      </c>
      <c r="AN13" s="50">
        <v>148582.9857</v>
      </c>
      <c r="AO13" s="50">
        <v>1520</v>
      </c>
      <c r="AP13" s="50">
        <v>1305</v>
      </c>
      <c r="AQ13" s="50">
        <v>400</v>
      </c>
      <c r="AR13" s="50">
        <v>78</v>
      </c>
      <c r="AS13" s="50">
        <v>400</v>
      </c>
      <c r="AT13" s="50">
        <v>78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11000</v>
      </c>
      <c r="BD13" s="50">
        <v>2021.068</v>
      </c>
      <c r="BE13" s="50">
        <v>19000</v>
      </c>
      <c r="BF13" s="50">
        <v>3140</v>
      </c>
      <c r="BG13" s="50">
        <v>0</v>
      </c>
      <c r="BH13" s="50">
        <v>0</v>
      </c>
      <c r="BI13" s="50">
        <v>-814.3034</v>
      </c>
      <c r="BJ13" s="50">
        <v>-2427.78</v>
      </c>
      <c r="BK13" s="50">
        <v>-29000</v>
      </c>
      <c r="BL13" s="50">
        <v>-12370.1719</v>
      </c>
      <c r="BM13" s="50">
        <v>0</v>
      </c>
      <c r="BN13" s="50">
        <v>0</v>
      </c>
      <c r="BO13" s="76"/>
      <c r="BP13" s="76"/>
    </row>
    <row r="14" spans="1:68" s="44" customFormat="1" ht="19.5" customHeight="1">
      <c r="A14" s="77">
        <v>4</v>
      </c>
      <c r="B14" s="78" t="s">
        <v>134</v>
      </c>
      <c r="C14" s="50">
        <v>436850.4558</v>
      </c>
      <c r="D14" s="50">
        <v>379053.1366</v>
      </c>
      <c r="E14" s="50">
        <v>257328.0504</v>
      </c>
      <c r="F14" s="50">
        <v>210757.4556</v>
      </c>
      <c r="G14" s="50">
        <v>179522.4054</v>
      </c>
      <c r="H14" s="50">
        <v>168295.681</v>
      </c>
      <c r="I14" s="50">
        <v>117400</v>
      </c>
      <c r="J14" s="50">
        <v>114151.96</v>
      </c>
      <c r="K14" s="50">
        <v>0</v>
      </c>
      <c r="L14" s="50">
        <v>0</v>
      </c>
      <c r="M14" s="50">
        <v>25928.0504</v>
      </c>
      <c r="N14" s="50">
        <v>15368.1496</v>
      </c>
      <c r="O14" s="50">
        <v>5363.0504</v>
      </c>
      <c r="P14" s="50">
        <v>4122.0463</v>
      </c>
      <c r="Q14" s="50">
        <v>200</v>
      </c>
      <c r="R14" s="50">
        <v>0</v>
      </c>
      <c r="S14" s="50">
        <v>1300</v>
      </c>
      <c r="T14" s="50">
        <v>1122.7028</v>
      </c>
      <c r="U14" s="50">
        <v>900</v>
      </c>
      <c r="V14" s="50">
        <v>171.8</v>
      </c>
      <c r="W14" s="50">
        <v>7065</v>
      </c>
      <c r="X14" s="50">
        <v>4762.8</v>
      </c>
      <c r="Y14" s="50">
        <v>5965</v>
      </c>
      <c r="Z14" s="50">
        <v>4350</v>
      </c>
      <c r="AA14" s="50">
        <v>1000</v>
      </c>
      <c r="AB14" s="50">
        <v>800</v>
      </c>
      <c r="AC14" s="50">
        <v>5550</v>
      </c>
      <c r="AD14" s="50">
        <v>3756.0005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78400</v>
      </c>
      <c r="AL14" s="50">
        <v>73167.51</v>
      </c>
      <c r="AM14" s="50">
        <v>40900</v>
      </c>
      <c r="AN14" s="50">
        <v>36991.51</v>
      </c>
      <c r="AO14" s="50">
        <v>8000</v>
      </c>
      <c r="AP14" s="50">
        <v>7900</v>
      </c>
      <c r="AQ14" s="50">
        <v>27600</v>
      </c>
      <c r="AR14" s="50">
        <v>169.836</v>
      </c>
      <c r="AS14" s="50">
        <v>27600</v>
      </c>
      <c r="AT14" s="50">
        <v>169.836</v>
      </c>
      <c r="AU14" s="50">
        <v>0</v>
      </c>
      <c r="AV14" s="50">
        <v>0</v>
      </c>
      <c r="AW14" s="50">
        <v>27000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175044.6</v>
      </c>
      <c r="BD14" s="50">
        <v>170602.655</v>
      </c>
      <c r="BE14" s="50">
        <v>7477.8054</v>
      </c>
      <c r="BF14" s="50">
        <v>1630</v>
      </c>
      <c r="BG14" s="50">
        <v>0</v>
      </c>
      <c r="BH14" s="50">
        <v>0</v>
      </c>
      <c r="BI14" s="50">
        <v>0</v>
      </c>
      <c r="BJ14" s="50">
        <v>0</v>
      </c>
      <c r="BK14" s="50">
        <v>-3000</v>
      </c>
      <c r="BL14" s="50">
        <v>-3936.974</v>
      </c>
      <c r="BM14" s="50">
        <v>0</v>
      </c>
      <c r="BN14" s="50">
        <v>0</v>
      </c>
      <c r="BO14" s="76"/>
      <c r="BP14" s="76"/>
    </row>
    <row r="15" spans="1:68" ht="16.5" customHeight="1">
      <c r="A15" s="77">
        <v>5</v>
      </c>
      <c r="B15" s="86" t="s">
        <v>128</v>
      </c>
      <c r="C15" s="50">
        <v>426916.734</v>
      </c>
      <c r="D15" s="50">
        <v>376420.8046</v>
      </c>
      <c r="E15" s="50">
        <v>338774.9</v>
      </c>
      <c r="F15" s="50">
        <v>308674.0966</v>
      </c>
      <c r="G15" s="50">
        <v>96261.834</v>
      </c>
      <c r="H15" s="50">
        <v>75866.708</v>
      </c>
      <c r="I15" s="50">
        <v>100000</v>
      </c>
      <c r="J15" s="50">
        <v>91223.103</v>
      </c>
      <c r="K15" s="50">
        <v>0</v>
      </c>
      <c r="L15" s="50">
        <v>0</v>
      </c>
      <c r="M15" s="50">
        <v>54926.9</v>
      </c>
      <c r="N15" s="50">
        <v>45730.1736</v>
      </c>
      <c r="O15" s="50">
        <v>12500</v>
      </c>
      <c r="P15" s="50">
        <v>10224.9588</v>
      </c>
      <c r="Q15" s="50">
        <v>1500</v>
      </c>
      <c r="R15" s="50">
        <v>1478.5</v>
      </c>
      <c r="S15" s="50">
        <v>1810</v>
      </c>
      <c r="T15" s="50">
        <v>1627.3898</v>
      </c>
      <c r="U15" s="50">
        <v>0</v>
      </c>
      <c r="V15" s="50">
        <v>0</v>
      </c>
      <c r="W15" s="50">
        <v>10873</v>
      </c>
      <c r="X15" s="50">
        <v>10008.44</v>
      </c>
      <c r="Y15" s="50">
        <v>8473</v>
      </c>
      <c r="Z15" s="50">
        <v>8006.7</v>
      </c>
      <c r="AA15" s="50">
        <v>5120</v>
      </c>
      <c r="AB15" s="50">
        <v>2976.147</v>
      </c>
      <c r="AC15" s="50">
        <v>17778.9</v>
      </c>
      <c r="AD15" s="50">
        <v>14990.762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164896</v>
      </c>
      <c r="AL15" s="50">
        <v>154400.459</v>
      </c>
      <c r="AM15" s="50">
        <v>151596</v>
      </c>
      <c r="AN15" s="50">
        <v>141240.459</v>
      </c>
      <c r="AO15" s="50">
        <v>7200</v>
      </c>
      <c r="AP15" s="50">
        <v>6075</v>
      </c>
      <c r="AQ15" s="50">
        <v>3632</v>
      </c>
      <c r="AR15" s="50">
        <v>3125.361</v>
      </c>
      <c r="AS15" s="50">
        <v>11752</v>
      </c>
      <c r="AT15" s="50">
        <v>11245.361</v>
      </c>
      <c r="AU15" s="50">
        <v>0</v>
      </c>
      <c r="AV15" s="50">
        <v>0</v>
      </c>
      <c r="AW15" s="50">
        <v>8120</v>
      </c>
      <c r="AX15" s="50">
        <v>8120</v>
      </c>
      <c r="AY15" s="50">
        <v>0</v>
      </c>
      <c r="AZ15" s="50">
        <v>0</v>
      </c>
      <c r="BA15" s="50">
        <v>8120</v>
      </c>
      <c r="BB15" s="50">
        <v>8120</v>
      </c>
      <c r="BC15" s="50">
        <v>87645.474</v>
      </c>
      <c r="BD15" s="50">
        <v>84559.837</v>
      </c>
      <c r="BE15" s="50">
        <v>21157.8</v>
      </c>
      <c r="BF15" s="50">
        <v>15704.636</v>
      </c>
      <c r="BG15" s="50">
        <v>2408.56</v>
      </c>
      <c r="BH15" s="50">
        <v>2408.46</v>
      </c>
      <c r="BI15" s="50">
        <v>-950</v>
      </c>
      <c r="BJ15" s="50">
        <v>-2101</v>
      </c>
      <c r="BK15" s="50">
        <v>-14000</v>
      </c>
      <c r="BL15" s="50">
        <v>-24705.225</v>
      </c>
      <c r="BM15" s="50">
        <v>0</v>
      </c>
      <c r="BN15" s="50">
        <v>0</v>
      </c>
      <c r="BO15" s="76"/>
      <c r="BP15" s="76"/>
    </row>
    <row r="16" spans="1:68" ht="16.5" customHeight="1">
      <c r="A16" s="77">
        <v>6</v>
      </c>
      <c r="B16" s="86" t="s">
        <v>130</v>
      </c>
      <c r="C16" s="50">
        <v>203893.4</v>
      </c>
      <c r="D16" s="50">
        <v>164299.756</v>
      </c>
      <c r="E16" s="50">
        <v>171582.8</v>
      </c>
      <c r="F16" s="50">
        <v>143537.518</v>
      </c>
      <c r="G16" s="50">
        <v>48810.6</v>
      </c>
      <c r="H16" s="50">
        <v>37262.238</v>
      </c>
      <c r="I16" s="50">
        <v>46000</v>
      </c>
      <c r="J16" s="50">
        <v>43532.014</v>
      </c>
      <c r="K16" s="50">
        <v>0</v>
      </c>
      <c r="L16" s="50">
        <v>0</v>
      </c>
      <c r="M16" s="50">
        <v>34066</v>
      </c>
      <c r="N16" s="50">
        <v>15051.087</v>
      </c>
      <c r="O16" s="50">
        <v>5500</v>
      </c>
      <c r="P16" s="50">
        <v>4504.3486</v>
      </c>
      <c r="Q16" s="50">
        <v>250</v>
      </c>
      <c r="R16" s="50">
        <v>240</v>
      </c>
      <c r="S16" s="50">
        <v>500</v>
      </c>
      <c r="T16" s="50">
        <v>426.9424</v>
      </c>
      <c r="U16" s="50">
        <v>500</v>
      </c>
      <c r="V16" s="50">
        <v>386</v>
      </c>
      <c r="W16" s="50">
        <v>1806</v>
      </c>
      <c r="X16" s="50">
        <v>1505.28</v>
      </c>
      <c r="Y16" s="50">
        <v>1056</v>
      </c>
      <c r="Z16" s="50">
        <v>1056</v>
      </c>
      <c r="AA16" s="50">
        <v>16600</v>
      </c>
      <c r="AB16" s="50">
        <v>3066.582</v>
      </c>
      <c r="AC16" s="50">
        <v>7200</v>
      </c>
      <c r="AD16" s="50">
        <v>3832.324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69890</v>
      </c>
      <c r="AL16" s="50">
        <v>63762.417</v>
      </c>
      <c r="AM16" s="50">
        <v>68290</v>
      </c>
      <c r="AN16" s="50">
        <v>63762.417</v>
      </c>
      <c r="AO16" s="50">
        <v>4600</v>
      </c>
      <c r="AP16" s="50">
        <v>4600</v>
      </c>
      <c r="AQ16" s="50">
        <v>526.8</v>
      </c>
      <c r="AR16" s="50">
        <v>92</v>
      </c>
      <c r="AS16" s="50">
        <v>17026.8</v>
      </c>
      <c r="AT16" s="50">
        <v>16592</v>
      </c>
      <c r="AU16" s="50">
        <v>0</v>
      </c>
      <c r="AV16" s="50">
        <v>0</v>
      </c>
      <c r="AW16" s="50">
        <v>16621.8</v>
      </c>
      <c r="AX16" s="50">
        <v>16500</v>
      </c>
      <c r="AY16" s="50">
        <v>0</v>
      </c>
      <c r="AZ16" s="50">
        <v>0</v>
      </c>
      <c r="BA16" s="50">
        <v>16500</v>
      </c>
      <c r="BB16" s="50">
        <v>16500</v>
      </c>
      <c r="BC16" s="50">
        <v>50050</v>
      </c>
      <c r="BD16" s="50">
        <v>40360.948</v>
      </c>
      <c r="BE16" s="50">
        <v>4760.6</v>
      </c>
      <c r="BF16" s="50">
        <v>3050</v>
      </c>
      <c r="BG16" s="50">
        <v>0</v>
      </c>
      <c r="BH16" s="50">
        <v>0</v>
      </c>
      <c r="BI16" s="50">
        <v>0</v>
      </c>
      <c r="BJ16" s="50">
        <v>0</v>
      </c>
      <c r="BK16" s="50">
        <v>-6000</v>
      </c>
      <c r="BL16" s="50">
        <v>-6148.71</v>
      </c>
      <c r="BM16" s="50">
        <v>0</v>
      </c>
      <c r="BN16" s="50">
        <v>0</v>
      </c>
      <c r="BO16" s="76"/>
      <c r="BP16" s="76"/>
    </row>
    <row r="17" spans="1:68" ht="16.5" customHeight="1">
      <c r="A17" s="77">
        <v>7</v>
      </c>
      <c r="B17" s="86" t="s">
        <v>129</v>
      </c>
      <c r="C17" s="50">
        <v>203922.004</v>
      </c>
      <c r="D17" s="50">
        <f>163712.793-253.9</f>
        <v>163458.893</v>
      </c>
      <c r="E17" s="50">
        <v>195613.945</v>
      </c>
      <c r="F17" s="50">
        <v>155745.103</v>
      </c>
      <c r="G17" s="50">
        <v>22808.059</v>
      </c>
      <c r="H17" s="50">
        <f>22467.69-253.9</f>
        <v>22213.789999999997</v>
      </c>
      <c r="I17" s="50">
        <v>106900</v>
      </c>
      <c r="J17" s="50">
        <v>104042.596</v>
      </c>
      <c r="K17" s="50">
        <v>0</v>
      </c>
      <c r="L17" s="50">
        <v>0</v>
      </c>
      <c r="M17" s="50">
        <v>38990</v>
      </c>
      <c r="N17" s="50">
        <v>30819.007</v>
      </c>
      <c r="O17" s="50">
        <v>5000</v>
      </c>
      <c r="P17" s="50">
        <v>4073.6866</v>
      </c>
      <c r="Q17" s="50">
        <v>9000</v>
      </c>
      <c r="R17" s="50">
        <v>8893.573</v>
      </c>
      <c r="S17" s="50">
        <v>1600</v>
      </c>
      <c r="T17" s="50">
        <v>1168.7322</v>
      </c>
      <c r="U17" s="50">
        <v>1500</v>
      </c>
      <c r="V17" s="50">
        <v>525.8</v>
      </c>
      <c r="W17" s="50">
        <v>3251.2</v>
      </c>
      <c r="X17" s="50">
        <v>2559.926</v>
      </c>
      <c r="Y17" s="50">
        <v>2451.2</v>
      </c>
      <c r="Z17" s="50">
        <v>2237.71</v>
      </c>
      <c r="AA17" s="50">
        <v>5848.8</v>
      </c>
      <c r="AB17" s="50">
        <v>3615.183</v>
      </c>
      <c r="AC17" s="50">
        <v>11100</v>
      </c>
      <c r="AD17" s="50">
        <v>9410.3662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10550</v>
      </c>
      <c r="AL17" s="50">
        <v>2398.5</v>
      </c>
      <c r="AM17" s="50">
        <v>2398.5</v>
      </c>
      <c r="AN17" s="50">
        <v>2398.5</v>
      </c>
      <c r="AO17" s="50">
        <v>4000</v>
      </c>
      <c r="AP17" s="50">
        <v>3985</v>
      </c>
      <c r="AQ17" s="50">
        <v>20673.945</v>
      </c>
      <c r="AR17" s="50">
        <v>0</v>
      </c>
      <c r="AS17" s="50">
        <v>35173.945</v>
      </c>
      <c r="AT17" s="50">
        <v>14500</v>
      </c>
      <c r="AU17" s="50">
        <v>0</v>
      </c>
      <c r="AV17" s="50">
        <v>0</v>
      </c>
      <c r="AW17" s="50">
        <v>35123.945</v>
      </c>
      <c r="AX17" s="50">
        <v>14500</v>
      </c>
      <c r="AY17" s="50">
        <v>0</v>
      </c>
      <c r="AZ17" s="50">
        <v>0</v>
      </c>
      <c r="BA17" s="50">
        <v>14500</v>
      </c>
      <c r="BB17" s="50">
        <v>14500</v>
      </c>
      <c r="BC17" s="50">
        <v>20660</v>
      </c>
      <c r="BD17" s="50">
        <v>18685.002</v>
      </c>
      <c r="BE17" s="50">
        <v>6339.959</v>
      </c>
      <c r="BF17" s="50">
        <v>4788.65</v>
      </c>
      <c r="BG17" s="50">
        <v>0</v>
      </c>
      <c r="BH17" s="50">
        <v>0</v>
      </c>
      <c r="BI17" s="50">
        <v>0</v>
      </c>
      <c r="BJ17" s="50">
        <v>-382</v>
      </c>
      <c r="BK17" s="50">
        <v>-4191.9</v>
      </c>
      <c r="BL17" s="50">
        <f>-623.962-253.9</f>
        <v>-877.862</v>
      </c>
      <c r="BM17" s="50">
        <v>0</v>
      </c>
      <c r="BN17" s="50">
        <v>0</v>
      </c>
      <c r="BO17" s="76"/>
      <c r="BP17" s="76"/>
    </row>
    <row r="18" spans="1:68" ht="16.5" customHeight="1">
      <c r="A18" s="77">
        <v>8</v>
      </c>
      <c r="B18" s="86" t="s">
        <v>132</v>
      </c>
      <c r="C18" s="50">
        <v>132757.299</v>
      </c>
      <c r="D18" s="50">
        <v>116559.2881</v>
      </c>
      <c r="E18" s="50">
        <v>126855.2</v>
      </c>
      <c r="F18" s="50">
        <v>111476.8881</v>
      </c>
      <c r="G18" s="50">
        <v>14244.699</v>
      </c>
      <c r="H18" s="50">
        <v>13425</v>
      </c>
      <c r="I18" s="50">
        <v>27625</v>
      </c>
      <c r="J18" s="50">
        <v>24891.551</v>
      </c>
      <c r="K18" s="50">
        <v>0</v>
      </c>
      <c r="L18" s="50">
        <v>0</v>
      </c>
      <c r="M18" s="50">
        <v>27094.6</v>
      </c>
      <c r="N18" s="50">
        <v>24930.8221</v>
      </c>
      <c r="O18" s="50">
        <v>800</v>
      </c>
      <c r="P18" s="50">
        <v>669.0082</v>
      </c>
      <c r="Q18" s="50">
        <v>4600</v>
      </c>
      <c r="R18" s="50">
        <v>4397.9</v>
      </c>
      <c r="S18" s="50">
        <v>320</v>
      </c>
      <c r="T18" s="50">
        <v>238.5296</v>
      </c>
      <c r="U18" s="50">
        <v>100</v>
      </c>
      <c r="V18" s="50">
        <v>70.8</v>
      </c>
      <c r="W18" s="50">
        <v>720</v>
      </c>
      <c r="X18" s="50">
        <v>414.78</v>
      </c>
      <c r="Y18" s="50">
        <v>200</v>
      </c>
      <c r="Z18" s="50">
        <v>80</v>
      </c>
      <c r="AA18" s="50">
        <v>2594.6</v>
      </c>
      <c r="AB18" s="50">
        <v>2590.2</v>
      </c>
      <c r="AC18" s="50">
        <v>14176</v>
      </c>
      <c r="AD18" s="50">
        <v>13377.6044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60998</v>
      </c>
      <c r="AL18" s="50">
        <v>50603.915</v>
      </c>
      <c r="AM18" s="50">
        <v>60998</v>
      </c>
      <c r="AN18" s="50">
        <v>50603.915</v>
      </c>
      <c r="AO18" s="50">
        <v>2555</v>
      </c>
      <c r="AP18" s="50">
        <v>2555</v>
      </c>
      <c r="AQ18" s="50">
        <v>240</v>
      </c>
      <c r="AR18" s="50">
        <v>153</v>
      </c>
      <c r="AS18" s="50">
        <v>8582.6</v>
      </c>
      <c r="AT18" s="50">
        <v>8495.6</v>
      </c>
      <c r="AU18" s="50">
        <v>0</v>
      </c>
      <c r="AV18" s="50">
        <v>0</v>
      </c>
      <c r="AW18" s="50">
        <v>8342.6</v>
      </c>
      <c r="AX18" s="50">
        <v>8342.6</v>
      </c>
      <c r="AY18" s="50">
        <v>0</v>
      </c>
      <c r="AZ18" s="50">
        <v>0</v>
      </c>
      <c r="BA18" s="50">
        <v>8342.6</v>
      </c>
      <c r="BB18" s="50">
        <v>8342.6</v>
      </c>
      <c r="BC18" s="50">
        <v>13399.699</v>
      </c>
      <c r="BD18" s="50">
        <v>12680</v>
      </c>
      <c r="BE18" s="50">
        <v>845</v>
      </c>
      <c r="BF18" s="50">
        <v>745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76"/>
      <c r="BP18" s="76"/>
    </row>
    <row r="19" spans="1:66" ht="22.5" customHeight="1">
      <c r="A19" s="51"/>
      <c r="B19" s="74" t="s">
        <v>136</v>
      </c>
      <c r="C19" s="50">
        <f>SUM(C11:C18)</f>
        <v>2653244.4083000002</v>
      </c>
      <c r="D19" s="50">
        <f aca="true" t="shared" si="0" ref="D19:AH19">SUM(D11:D18)</f>
        <v>2127643.1744999997</v>
      </c>
      <c r="E19" s="50">
        <f t="shared" si="0"/>
        <v>2016707.5954000002</v>
      </c>
      <c r="F19" s="50">
        <f t="shared" si="0"/>
        <v>1805432.4036000003</v>
      </c>
      <c r="G19" s="50">
        <f t="shared" si="0"/>
        <v>683999.4129</v>
      </c>
      <c r="H19" s="50">
        <f t="shared" si="0"/>
        <v>369673.3709</v>
      </c>
      <c r="I19" s="50">
        <f t="shared" si="0"/>
        <v>664917.771</v>
      </c>
      <c r="J19" s="50">
        <f t="shared" si="0"/>
        <v>640822.4201</v>
      </c>
      <c r="K19" s="50">
        <f t="shared" si="0"/>
        <v>0</v>
      </c>
      <c r="L19" s="50">
        <f t="shared" si="0"/>
        <v>0</v>
      </c>
      <c r="M19" s="50">
        <f t="shared" si="0"/>
        <v>283544.1504</v>
      </c>
      <c r="N19" s="50">
        <f t="shared" si="0"/>
        <v>222348.2708</v>
      </c>
      <c r="O19" s="50">
        <f t="shared" si="0"/>
        <v>77854.6504</v>
      </c>
      <c r="P19" s="50">
        <f t="shared" si="0"/>
        <v>68393.003</v>
      </c>
      <c r="Q19" s="50">
        <f t="shared" si="0"/>
        <v>16953.8</v>
      </c>
      <c r="R19" s="50">
        <f t="shared" si="0"/>
        <v>16059.9463</v>
      </c>
      <c r="S19" s="50">
        <f t="shared" si="0"/>
        <v>10251.3</v>
      </c>
      <c r="T19" s="50">
        <f t="shared" si="0"/>
        <v>7952.036</v>
      </c>
      <c r="U19" s="50">
        <f t="shared" si="0"/>
        <v>8771.4</v>
      </c>
      <c r="V19" s="50">
        <f t="shared" si="0"/>
        <v>6137.200000000001</v>
      </c>
      <c r="W19" s="50">
        <f t="shared" si="0"/>
        <v>32926</v>
      </c>
      <c r="X19" s="50">
        <f t="shared" si="0"/>
        <v>27889.966399999998</v>
      </c>
      <c r="Y19" s="50">
        <f t="shared" si="0"/>
        <v>21078.600000000002</v>
      </c>
      <c r="Z19" s="50">
        <f t="shared" si="0"/>
        <v>18382.829999999998</v>
      </c>
      <c r="AA19" s="50">
        <f t="shared" si="0"/>
        <v>39501.9</v>
      </c>
      <c r="AB19" s="50">
        <f t="shared" si="0"/>
        <v>20690.995</v>
      </c>
      <c r="AC19" s="50">
        <f t="shared" si="0"/>
        <v>73442</v>
      </c>
      <c r="AD19" s="50">
        <f t="shared" si="0"/>
        <v>59834.905199999994</v>
      </c>
      <c r="AE19" s="50">
        <f t="shared" si="0"/>
        <v>0</v>
      </c>
      <c r="AF19" s="50">
        <f t="shared" si="0"/>
        <v>0</v>
      </c>
      <c r="AG19" s="50">
        <f t="shared" si="0"/>
        <v>196032.3</v>
      </c>
      <c r="AH19" s="50">
        <f t="shared" si="0"/>
        <v>178288.635</v>
      </c>
      <c r="AI19" s="50">
        <f aca="true" t="shared" si="1" ref="AI19:BN19">SUM(AI11:AI18)</f>
        <v>196032.3</v>
      </c>
      <c r="AJ19" s="50">
        <f t="shared" si="1"/>
        <v>178288.635</v>
      </c>
      <c r="AK19" s="50">
        <f t="shared" si="1"/>
        <v>720663.929</v>
      </c>
      <c r="AL19" s="50">
        <f t="shared" si="1"/>
        <v>675579.5157000001</v>
      </c>
      <c r="AM19" s="50">
        <f t="shared" si="1"/>
        <v>653511.8</v>
      </c>
      <c r="AN19" s="50">
        <f t="shared" si="1"/>
        <v>619642.8867</v>
      </c>
      <c r="AO19" s="50">
        <f t="shared" si="1"/>
        <v>37972.5</v>
      </c>
      <c r="AP19" s="50">
        <f t="shared" si="1"/>
        <v>35888.91</v>
      </c>
      <c r="AQ19" s="50">
        <f t="shared" si="1"/>
        <v>66114.345</v>
      </c>
      <c r="AR19" s="50">
        <f t="shared" si="1"/>
        <v>5042.052</v>
      </c>
      <c r="AS19" s="50">
        <f t="shared" si="1"/>
        <v>113576.945</v>
      </c>
      <c r="AT19" s="50">
        <f t="shared" si="1"/>
        <v>52504.652</v>
      </c>
      <c r="AU19" s="50">
        <f t="shared" si="1"/>
        <v>0</v>
      </c>
      <c r="AV19" s="50">
        <f t="shared" si="1"/>
        <v>0</v>
      </c>
      <c r="AW19" s="50">
        <f t="shared" si="1"/>
        <v>106688.54500000001</v>
      </c>
      <c r="AX19" s="50">
        <f t="shared" si="1"/>
        <v>47462.6</v>
      </c>
      <c r="AY19" s="50">
        <f t="shared" si="1"/>
        <v>0</v>
      </c>
      <c r="AZ19" s="50">
        <f t="shared" si="1"/>
        <v>0</v>
      </c>
      <c r="BA19" s="50">
        <f t="shared" si="1"/>
        <v>47462.6</v>
      </c>
      <c r="BB19" s="50">
        <f t="shared" si="1"/>
        <v>47462.6</v>
      </c>
      <c r="BC19" s="50">
        <f t="shared" si="1"/>
        <v>611923.873</v>
      </c>
      <c r="BD19" s="50">
        <f t="shared" si="1"/>
        <v>410906.56919999997</v>
      </c>
      <c r="BE19" s="50">
        <f t="shared" si="1"/>
        <v>128170.16440000001</v>
      </c>
      <c r="BF19" s="50">
        <f t="shared" si="1"/>
        <v>70185.056</v>
      </c>
      <c r="BG19" s="50">
        <f t="shared" si="1"/>
        <v>2408.56</v>
      </c>
      <c r="BH19" s="50">
        <f t="shared" si="1"/>
        <v>2408.46</v>
      </c>
      <c r="BI19" s="50">
        <f t="shared" si="1"/>
        <v>-1764.3034</v>
      </c>
      <c r="BJ19" s="50">
        <f t="shared" si="1"/>
        <v>-10719.998000000001</v>
      </c>
      <c r="BK19" s="50">
        <f t="shared" si="1"/>
        <v>-56738.881100000006</v>
      </c>
      <c r="BL19" s="50">
        <f t="shared" si="1"/>
        <v>-103106.71630000001</v>
      </c>
      <c r="BM19" s="50">
        <f t="shared" si="1"/>
        <v>0</v>
      </c>
      <c r="BN19" s="50">
        <f t="shared" si="1"/>
        <v>0</v>
      </c>
    </row>
  </sheetData>
  <sheetProtection/>
  <protectedRanges>
    <protectedRange sqref="AS11:BN18" name="Range3"/>
    <protectedRange sqref="B19" name="Range1"/>
    <protectedRange sqref="I17:AP18 I16:AO16 I11:AP15" name="Range2"/>
  </protectedRanges>
  <mergeCells count="51">
    <mergeCell ref="B2:R2"/>
    <mergeCell ref="I8:J8"/>
    <mergeCell ref="I7:L7"/>
    <mergeCell ref="K8:L8"/>
    <mergeCell ref="W8:X8"/>
    <mergeCell ref="AW7:BB7"/>
    <mergeCell ref="B4:B9"/>
    <mergeCell ref="I4:BB4"/>
    <mergeCell ref="AQ8:AR8"/>
    <mergeCell ref="M7:N8"/>
    <mergeCell ref="C8:D8"/>
    <mergeCell ref="C4:H7"/>
    <mergeCell ref="I5:BB5"/>
    <mergeCell ref="O7:AD7"/>
    <mergeCell ref="AU8:AV8"/>
    <mergeCell ref="E8:F8"/>
    <mergeCell ref="A3:H3"/>
    <mergeCell ref="AE7:AF8"/>
    <mergeCell ref="Q8:R8"/>
    <mergeCell ref="AY8:AZ8"/>
    <mergeCell ref="AM8:AN8"/>
    <mergeCell ref="A4:A9"/>
    <mergeCell ref="AO7:AP8"/>
    <mergeCell ref="BC6:BF6"/>
    <mergeCell ref="AI8:AJ8"/>
    <mergeCell ref="AA8:AB8"/>
    <mergeCell ref="O8:P8"/>
    <mergeCell ref="G8:H8"/>
    <mergeCell ref="S8:T8"/>
    <mergeCell ref="AG7:AH8"/>
    <mergeCell ref="AM7:AN7"/>
    <mergeCell ref="BC4:BN4"/>
    <mergeCell ref="BC5:BH5"/>
    <mergeCell ref="BA8:BB8"/>
    <mergeCell ref="BM8:BN8"/>
    <mergeCell ref="BG6:BH8"/>
    <mergeCell ref="AC8:AD8"/>
    <mergeCell ref="BI6:BJ8"/>
    <mergeCell ref="I6:BB6"/>
    <mergeCell ref="BE7:BF8"/>
    <mergeCell ref="AS8:AT8"/>
    <mergeCell ref="AW8:AX8"/>
    <mergeCell ref="AI7:AJ7"/>
    <mergeCell ref="BI5:BN5"/>
    <mergeCell ref="BC7:BD8"/>
    <mergeCell ref="AQ7:AV7"/>
    <mergeCell ref="U8:V8"/>
    <mergeCell ref="BK6:BN7"/>
    <mergeCell ref="BK8:BL8"/>
    <mergeCell ref="Y8:Z8"/>
    <mergeCell ref="AK7:AL8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80" r:id="rId1"/>
  <colBreaks count="3" manualBreakCount="3">
    <brk id="14" max="54" man="1"/>
    <brk id="3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78" t="s">
        <v>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79" t="s">
        <v>19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80" t="s">
        <v>6</v>
      </c>
      <c r="AK3" s="18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65" t="s">
        <v>4</v>
      </c>
      <c r="C4" s="181" t="s">
        <v>0</v>
      </c>
      <c r="D4" s="166" t="s">
        <v>20</v>
      </c>
      <c r="E4" s="167"/>
      <c r="F4" s="167"/>
      <c r="G4" s="167"/>
      <c r="H4" s="167"/>
      <c r="I4" s="168"/>
      <c r="J4" s="175" t="s">
        <v>34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7"/>
    </row>
    <row r="5" spans="2:117" ht="16.5" customHeight="1">
      <c r="B5" s="165"/>
      <c r="C5" s="181"/>
      <c r="D5" s="169"/>
      <c r="E5" s="170"/>
      <c r="F5" s="170"/>
      <c r="G5" s="170"/>
      <c r="H5" s="170"/>
      <c r="I5" s="171"/>
      <c r="J5" s="158" t="s">
        <v>35</v>
      </c>
      <c r="K5" s="159"/>
      <c r="L5" s="159"/>
      <c r="M5" s="160"/>
      <c r="N5" s="183" t="s">
        <v>24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5"/>
      <c r="AD5" s="158" t="s">
        <v>37</v>
      </c>
      <c r="AE5" s="159"/>
      <c r="AF5" s="159"/>
      <c r="AG5" s="160"/>
      <c r="AH5" s="158" t="s">
        <v>38</v>
      </c>
      <c r="AI5" s="159"/>
      <c r="AJ5" s="159"/>
      <c r="AK5" s="160"/>
      <c r="AL5" s="158" t="s">
        <v>39</v>
      </c>
      <c r="AM5" s="159"/>
      <c r="AN5" s="159"/>
      <c r="AO5" s="160"/>
      <c r="AP5" s="186" t="s">
        <v>33</v>
      </c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8"/>
      <c r="BR5" s="158" t="s">
        <v>42</v>
      </c>
      <c r="BS5" s="159"/>
      <c r="BT5" s="159"/>
      <c r="BU5" s="160"/>
      <c r="BV5" s="158" t="s">
        <v>43</v>
      </c>
      <c r="BW5" s="159"/>
      <c r="BX5" s="159"/>
      <c r="BY5" s="160"/>
      <c r="BZ5" s="191" t="s">
        <v>30</v>
      </c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54" t="s">
        <v>47</v>
      </c>
      <c r="CQ5" s="154"/>
      <c r="CR5" s="154"/>
      <c r="CS5" s="154"/>
      <c r="CT5" s="192" t="s">
        <v>9</v>
      </c>
      <c r="CU5" s="193"/>
      <c r="CV5" s="193"/>
      <c r="CW5" s="194"/>
      <c r="CX5" s="195" t="s">
        <v>18</v>
      </c>
      <c r="CY5" s="196"/>
      <c r="CZ5" s="196"/>
      <c r="DA5" s="197"/>
      <c r="DB5" s="195" t="s">
        <v>7</v>
      </c>
      <c r="DC5" s="196"/>
      <c r="DD5" s="196"/>
      <c r="DE5" s="197"/>
      <c r="DF5" s="195" t="s">
        <v>8</v>
      </c>
      <c r="DG5" s="196"/>
      <c r="DH5" s="196"/>
      <c r="DI5" s="196"/>
      <c r="DJ5" s="196"/>
      <c r="DK5" s="197"/>
      <c r="DL5" s="190" t="s">
        <v>32</v>
      </c>
      <c r="DM5" s="190"/>
    </row>
    <row r="6" spans="2:117" ht="105.75" customHeight="1">
      <c r="B6" s="165"/>
      <c r="C6" s="181"/>
      <c r="D6" s="172"/>
      <c r="E6" s="173"/>
      <c r="F6" s="173"/>
      <c r="G6" s="173"/>
      <c r="H6" s="173"/>
      <c r="I6" s="174"/>
      <c r="J6" s="161"/>
      <c r="K6" s="162"/>
      <c r="L6" s="162"/>
      <c r="M6" s="163"/>
      <c r="N6" s="182" t="s">
        <v>23</v>
      </c>
      <c r="O6" s="156"/>
      <c r="P6" s="156"/>
      <c r="Q6" s="157"/>
      <c r="R6" s="154" t="s">
        <v>22</v>
      </c>
      <c r="S6" s="154"/>
      <c r="T6" s="154"/>
      <c r="U6" s="154"/>
      <c r="V6" s="154" t="s">
        <v>36</v>
      </c>
      <c r="W6" s="154"/>
      <c r="X6" s="154"/>
      <c r="Y6" s="154"/>
      <c r="Z6" s="154" t="s">
        <v>21</v>
      </c>
      <c r="AA6" s="154"/>
      <c r="AB6" s="154"/>
      <c r="AC6" s="154"/>
      <c r="AD6" s="161"/>
      <c r="AE6" s="162"/>
      <c r="AF6" s="162"/>
      <c r="AG6" s="163"/>
      <c r="AH6" s="161"/>
      <c r="AI6" s="162"/>
      <c r="AJ6" s="162"/>
      <c r="AK6" s="163"/>
      <c r="AL6" s="161"/>
      <c r="AM6" s="162"/>
      <c r="AN6" s="162"/>
      <c r="AO6" s="163"/>
      <c r="AP6" s="145" t="s">
        <v>25</v>
      </c>
      <c r="AQ6" s="146"/>
      <c r="AR6" s="146"/>
      <c r="AS6" s="147"/>
      <c r="AT6" s="145" t="s">
        <v>26</v>
      </c>
      <c r="AU6" s="146"/>
      <c r="AV6" s="146"/>
      <c r="AW6" s="147"/>
      <c r="AX6" s="151" t="s">
        <v>27</v>
      </c>
      <c r="AY6" s="152"/>
      <c r="AZ6" s="152"/>
      <c r="BA6" s="153"/>
      <c r="BB6" s="151" t="s">
        <v>28</v>
      </c>
      <c r="BC6" s="152"/>
      <c r="BD6" s="152"/>
      <c r="BE6" s="153"/>
      <c r="BF6" s="189" t="s">
        <v>29</v>
      </c>
      <c r="BG6" s="189"/>
      <c r="BH6" s="189"/>
      <c r="BI6" s="189"/>
      <c r="BJ6" s="189" t="s">
        <v>40</v>
      </c>
      <c r="BK6" s="189"/>
      <c r="BL6" s="189"/>
      <c r="BM6" s="189"/>
      <c r="BN6" s="189" t="s">
        <v>41</v>
      </c>
      <c r="BO6" s="189"/>
      <c r="BP6" s="189"/>
      <c r="BQ6" s="189"/>
      <c r="BR6" s="161"/>
      <c r="BS6" s="162"/>
      <c r="BT6" s="162"/>
      <c r="BU6" s="163"/>
      <c r="BV6" s="161"/>
      <c r="BW6" s="162"/>
      <c r="BX6" s="162"/>
      <c r="BY6" s="163"/>
      <c r="BZ6" s="148" t="s">
        <v>44</v>
      </c>
      <c r="CA6" s="149"/>
      <c r="CB6" s="149"/>
      <c r="CC6" s="150"/>
      <c r="CD6" s="155" t="s">
        <v>45</v>
      </c>
      <c r="CE6" s="156"/>
      <c r="CF6" s="156"/>
      <c r="CG6" s="157"/>
      <c r="CH6" s="182" t="s">
        <v>46</v>
      </c>
      <c r="CI6" s="156"/>
      <c r="CJ6" s="156"/>
      <c r="CK6" s="157"/>
      <c r="CL6" s="182" t="s">
        <v>48</v>
      </c>
      <c r="CM6" s="156"/>
      <c r="CN6" s="156"/>
      <c r="CO6" s="157"/>
      <c r="CP6" s="154"/>
      <c r="CQ6" s="154"/>
      <c r="CR6" s="154"/>
      <c r="CS6" s="154"/>
      <c r="CT6" s="182"/>
      <c r="CU6" s="156"/>
      <c r="CV6" s="156"/>
      <c r="CW6" s="157"/>
      <c r="CX6" s="198"/>
      <c r="CY6" s="199"/>
      <c r="CZ6" s="199"/>
      <c r="DA6" s="200"/>
      <c r="DB6" s="198"/>
      <c r="DC6" s="199"/>
      <c r="DD6" s="199"/>
      <c r="DE6" s="200"/>
      <c r="DF6" s="198"/>
      <c r="DG6" s="199"/>
      <c r="DH6" s="199"/>
      <c r="DI6" s="199"/>
      <c r="DJ6" s="199"/>
      <c r="DK6" s="200"/>
      <c r="DL6" s="190"/>
      <c r="DM6" s="190"/>
    </row>
    <row r="7" spans="2:117" ht="25.5" customHeight="1">
      <c r="B7" s="165"/>
      <c r="C7" s="181"/>
      <c r="D7" s="144" t="s">
        <v>15</v>
      </c>
      <c r="E7" s="144"/>
      <c r="F7" s="144" t="s">
        <v>14</v>
      </c>
      <c r="G7" s="144"/>
      <c r="H7" s="144" t="s">
        <v>5</v>
      </c>
      <c r="I7" s="144"/>
      <c r="J7" s="144" t="s">
        <v>12</v>
      </c>
      <c r="K7" s="144"/>
      <c r="L7" s="144" t="s">
        <v>13</v>
      </c>
      <c r="M7" s="144"/>
      <c r="N7" s="144" t="s">
        <v>12</v>
      </c>
      <c r="O7" s="144"/>
      <c r="P7" s="144" t="s">
        <v>13</v>
      </c>
      <c r="Q7" s="144"/>
      <c r="R7" s="144" t="s">
        <v>12</v>
      </c>
      <c r="S7" s="144"/>
      <c r="T7" s="144" t="s">
        <v>13</v>
      </c>
      <c r="U7" s="144"/>
      <c r="V7" s="144" t="s">
        <v>12</v>
      </c>
      <c r="W7" s="144"/>
      <c r="X7" s="144" t="s">
        <v>13</v>
      </c>
      <c r="Y7" s="144"/>
      <c r="Z7" s="144" t="s">
        <v>12</v>
      </c>
      <c r="AA7" s="144"/>
      <c r="AB7" s="144" t="s">
        <v>13</v>
      </c>
      <c r="AC7" s="144"/>
      <c r="AD7" s="144" t="s">
        <v>12</v>
      </c>
      <c r="AE7" s="144"/>
      <c r="AF7" s="144" t="s">
        <v>13</v>
      </c>
      <c r="AG7" s="144"/>
      <c r="AH7" s="144" t="s">
        <v>12</v>
      </c>
      <c r="AI7" s="144"/>
      <c r="AJ7" s="144" t="s">
        <v>13</v>
      </c>
      <c r="AK7" s="144"/>
      <c r="AL7" s="144" t="s">
        <v>12</v>
      </c>
      <c r="AM7" s="144"/>
      <c r="AN7" s="144" t="s">
        <v>13</v>
      </c>
      <c r="AO7" s="144"/>
      <c r="AP7" s="144" t="s">
        <v>12</v>
      </c>
      <c r="AQ7" s="144"/>
      <c r="AR7" s="144" t="s">
        <v>13</v>
      </c>
      <c r="AS7" s="144"/>
      <c r="AT7" s="144" t="s">
        <v>12</v>
      </c>
      <c r="AU7" s="144"/>
      <c r="AV7" s="144" t="s">
        <v>13</v>
      </c>
      <c r="AW7" s="144"/>
      <c r="AX7" s="144" t="s">
        <v>12</v>
      </c>
      <c r="AY7" s="144"/>
      <c r="AZ7" s="144" t="s">
        <v>13</v>
      </c>
      <c r="BA7" s="144"/>
      <c r="BB7" s="144" t="s">
        <v>12</v>
      </c>
      <c r="BC7" s="144"/>
      <c r="BD7" s="144" t="s">
        <v>13</v>
      </c>
      <c r="BE7" s="144"/>
      <c r="BF7" s="144" t="s">
        <v>12</v>
      </c>
      <c r="BG7" s="144"/>
      <c r="BH7" s="144" t="s">
        <v>13</v>
      </c>
      <c r="BI7" s="144"/>
      <c r="BJ7" s="144" t="s">
        <v>12</v>
      </c>
      <c r="BK7" s="144"/>
      <c r="BL7" s="144" t="s">
        <v>13</v>
      </c>
      <c r="BM7" s="144"/>
      <c r="BN7" s="144" t="s">
        <v>12</v>
      </c>
      <c r="BO7" s="144"/>
      <c r="BP7" s="144" t="s">
        <v>13</v>
      </c>
      <c r="BQ7" s="144"/>
      <c r="BR7" s="144" t="s">
        <v>12</v>
      </c>
      <c r="BS7" s="144"/>
      <c r="BT7" s="144" t="s">
        <v>13</v>
      </c>
      <c r="BU7" s="144"/>
      <c r="BV7" s="144" t="s">
        <v>12</v>
      </c>
      <c r="BW7" s="144"/>
      <c r="BX7" s="144" t="s">
        <v>13</v>
      </c>
      <c r="BY7" s="144"/>
      <c r="BZ7" s="144" t="s">
        <v>12</v>
      </c>
      <c r="CA7" s="144"/>
      <c r="CB7" s="144" t="s">
        <v>13</v>
      </c>
      <c r="CC7" s="144"/>
      <c r="CD7" s="144" t="s">
        <v>12</v>
      </c>
      <c r="CE7" s="144"/>
      <c r="CF7" s="144" t="s">
        <v>13</v>
      </c>
      <c r="CG7" s="144"/>
      <c r="CH7" s="144" t="s">
        <v>12</v>
      </c>
      <c r="CI7" s="144"/>
      <c r="CJ7" s="144" t="s">
        <v>13</v>
      </c>
      <c r="CK7" s="144"/>
      <c r="CL7" s="144" t="s">
        <v>12</v>
      </c>
      <c r="CM7" s="144"/>
      <c r="CN7" s="144" t="s">
        <v>13</v>
      </c>
      <c r="CO7" s="144"/>
      <c r="CP7" s="144" t="s">
        <v>12</v>
      </c>
      <c r="CQ7" s="144"/>
      <c r="CR7" s="144" t="s">
        <v>13</v>
      </c>
      <c r="CS7" s="144"/>
      <c r="CT7" s="144" t="s">
        <v>12</v>
      </c>
      <c r="CU7" s="144"/>
      <c r="CV7" s="144" t="s">
        <v>13</v>
      </c>
      <c r="CW7" s="144"/>
      <c r="CX7" s="144" t="s">
        <v>12</v>
      </c>
      <c r="CY7" s="144"/>
      <c r="CZ7" s="144" t="s">
        <v>13</v>
      </c>
      <c r="DA7" s="144"/>
      <c r="DB7" s="144" t="s">
        <v>12</v>
      </c>
      <c r="DC7" s="144"/>
      <c r="DD7" s="144" t="s">
        <v>13</v>
      </c>
      <c r="DE7" s="144"/>
      <c r="DF7" s="201" t="s">
        <v>31</v>
      </c>
      <c r="DG7" s="202"/>
      <c r="DH7" s="144" t="s">
        <v>12</v>
      </c>
      <c r="DI7" s="144"/>
      <c r="DJ7" s="144" t="s">
        <v>13</v>
      </c>
      <c r="DK7" s="144"/>
      <c r="DL7" s="144" t="s">
        <v>13</v>
      </c>
      <c r="DM7" s="144"/>
    </row>
    <row r="8" spans="2:117" ht="48" customHeight="1">
      <c r="B8" s="165"/>
      <c r="C8" s="181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64" t="s">
        <v>1</v>
      </c>
      <c r="C21" s="164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72"/>
  <sheetViews>
    <sheetView tabSelected="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12" sqref="L12"/>
    </sheetView>
  </sheetViews>
  <sheetFormatPr defaultColWidth="8.796875" defaultRowHeight="15"/>
  <cols>
    <col min="1" max="1" width="0.8984375" style="40" hidden="1" customWidth="1"/>
    <col min="2" max="2" width="4" style="40" customWidth="1"/>
    <col min="3" max="3" width="19.8984375" style="40" customWidth="1"/>
    <col min="4" max="4" width="14.19921875" style="40" customWidth="1"/>
    <col min="5" max="5" width="14" style="40" customWidth="1"/>
    <col min="6" max="6" width="13.3984375" style="40" customWidth="1"/>
    <col min="7" max="7" width="11.5" style="40" customWidth="1"/>
    <col min="8" max="8" width="11.8984375" style="40" customWidth="1"/>
    <col min="9" max="9" width="9.09765625" style="40" customWidth="1"/>
    <col min="10" max="10" width="11.3984375" style="40" customWidth="1"/>
    <col min="11" max="11" width="10.69921875" style="40" bestFit="1" customWidth="1"/>
    <col min="12" max="12" width="11.19921875" style="40" customWidth="1"/>
    <col min="13" max="13" width="9.09765625" style="40" customWidth="1"/>
    <col min="14" max="14" width="12.09765625" style="40" customWidth="1"/>
    <col min="15" max="15" width="11.199218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0" width="10.5" style="40" customWidth="1"/>
    <col min="31" max="31" width="8.3984375" style="40" bestFit="1" customWidth="1"/>
    <col min="32" max="33" width="9.5" style="40" customWidth="1"/>
    <col min="34" max="34" width="9.69921875" style="40" bestFit="1" customWidth="1"/>
    <col min="35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10.09765625" style="40" customWidth="1"/>
    <col min="43" max="43" width="9.19921875" style="40" customWidth="1"/>
    <col min="44" max="44" width="11.5" style="40" customWidth="1"/>
    <col min="45" max="47" width="9.19921875" style="40" customWidth="1"/>
    <col min="48" max="48" width="10.69921875" style="40" customWidth="1"/>
    <col min="49" max="49" width="9.199218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61" width="7.59765625" style="40" customWidth="1"/>
    <col min="62" max="62" width="10.0976562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8.59765625" style="40" customWidth="1"/>
    <col min="92" max="92" width="9.3984375" style="40" customWidth="1"/>
    <col min="93" max="93" width="8.8984375" style="40" customWidth="1"/>
    <col min="94" max="94" width="11.3984375" style="40" customWidth="1"/>
    <col min="95" max="99" width="8.89843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8.8984375" style="40" bestFit="1" customWidth="1"/>
    <col min="104" max="104" width="8.69921875" style="40" customWidth="1"/>
    <col min="105" max="105" width="8.5" style="40" customWidth="1"/>
    <col min="106" max="106" width="11.5" style="40" customWidth="1"/>
    <col min="107" max="107" width="11.09765625" style="40" customWidth="1"/>
    <col min="108" max="108" width="8.5" style="40" customWidth="1"/>
    <col min="109" max="111" width="9.59765625" style="40" customWidth="1"/>
    <col min="112" max="112" width="10.59765625" style="40" customWidth="1"/>
    <col min="113" max="113" width="9.5" style="40" customWidth="1"/>
    <col min="114" max="114" width="8.8984375" style="40" customWidth="1"/>
    <col min="115" max="115" width="6.8984375" style="40" customWidth="1"/>
    <col min="116" max="116" width="9.19921875" style="40" customWidth="1"/>
    <col min="117" max="119" width="9.5" style="40" customWidth="1"/>
    <col min="120" max="120" width="9.69921875" style="40" customWidth="1"/>
    <col min="121" max="121" width="9.19921875" style="40" customWidth="1"/>
    <col min="122" max="122" width="11" style="40" customWidth="1"/>
    <col min="123" max="123" width="10.8984375" style="40" customWidth="1"/>
    <col min="124" max="124" width="20.8984375" style="40" customWidth="1"/>
    <col min="125" max="16384" width="9" style="40" customWidth="1"/>
  </cols>
  <sheetData>
    <row r="1" spans="2:121" ht="17.25" customHeight="1">
      <c r="B1" s="219" t="s">
        <v>127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</row>
    <row r="2" spans="2:121" ht="31.5" customHeight="1">
      <c r="B2" s="143" t="s">
        <v>141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55"/>
      <c r="DI2" s="55"/>
      <c r="DJ2" s="55"/>
      <c r="DK2" s="55"/>
      <c r="DL2" s="55"/>
      <c r="DM2" s="55"/>
      <c r="DN2" s="55"/>
      <c r="DO2" s="55"/>
      <c r="DP2" s="55"/>
      <c r="DQ2" s="55"/>
    </row>
    <row r="3" spans="3:111" ht="12.75" customHeight="1"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20"/>
      <c r="AC3" s="220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8"/>
      <c r="DC3" s="58"/>
      <c r="DD3" s="58"/>
      <c r="DE3" s="58"/>
      <c r="DF3" s="58"/>
      <c r="DG3" s="58"/>
    </row>
    <row r="4" spans="2:123" s="59" customFormat="1" ht="12.75" customHeight="1">
      <c r="B4" s="221" t="s">
        <v>60</v>
      </c>
      <c r="C4" s="222" t="s">
        <v>59</v>
      </c>
      <c r="D4" s="203" t="s">
        <v>93</v>
      </c>
      <c r="E4" s="204"/>
      <c r="F4" s="204"/>
      <c r="G4" s="204"/>
      <c r="H4" s="204"/>
      <c r="I4" s="210"/>
      <c r="J4" s="224" t="s">
        <v>94</v>
      </c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6"/>
    </row>
    <row r="5" spans="2:123" s="59" customFormat="1" ht="15.75" customHeight="1">
      <c r="B5" s="221"/>
      <c r="C5" s="222"/>
      <c r="D5" s="205"/>
      <c r="E5" s="206"/>
      <c r="F5" s="206"/>
      <c r="G5" s="206"/>
      <c r="H5" s="206"/>
      <c r="I5" s="223"/>
      <c r="J5" s="203" t="s">
        <v>95</v>
      </c>
      <c r="K5" s="204"/>
      <c r="L5" s="204"/>
      <c r="M5" s="204"/>
      <c r="N5" s="207" t="s">
        <v>96</v>
      </c>
      <c r="O5" s="208"/>
      <c r="P5" s="208"/>
      <c r="Q5" s="208"/>
      <c r="R5" s="208"/>
      <c r="S5" s="208"/>
      <c r="T5" s="208"/>
      <c r="U5" s="209"/>
      <c r="V5" s="203" t="s">
        <v>97</v>
      </c>
      <c r="W5" s="204"/>
      <c r="X5" s="204"/>
      <c r="Y5" s="210"/>
      <c r="Z5" s="203" t="s">
        <v>98</v>
      </c>
      <c r="AA5" s="204"/>
      <c r="AB5" s="204"/>
      <c r="AC5" s="210"/>
      <c r="AD5" s="203" t="s">
        <v>99</v>
      </c>
      <c r="AE5" s="204"/>
      <c r="AF5" s="204"/>
      <c r="AG5" s="210"/>
      <c r="AH5" s="217" t="s">
        <v>94</v>
      </c>
      <c r="AI5" s="218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203" t="s">
        <v>100</v>
      </c>
      <c r="AY5" s="204"/>
      <c r="AZ5" s="204"/>
      <c r="BA5" s="210"/>
      <c r="BB5" s="63" t="s">
        <v>55</v>
      </c>
      <c r="BC5" s="63"/>
      <c r="BD5" s="63"/>
      <c r="BE5" s="63"/>
      <c r="BF5" s="63"/>
      <c r="BG5" s="63"/>
      <c r="BH5" s="63"/>
      <c r="BI5" s="63"/>
      <c r="BJ5" s="203" t="s">
        <v>101</v>
      </c>
      <c r="BK5" s="204"/>
      <c r="BL5" s="204"/>
      <c r="BM5" s="210"/>
      <c r="BN5" s="64" t="s">
        <v>102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218"/>
      <c r="CC5" s="218"/>
      <c r="CD5" s="218"/>
      <c r="CE5" s="218"/>
      <c r="CF5" s="218"/>
      <c r="CG5" s="227"/>
      <c r="CH5" s="203" t="s">
        <v>103</v>
      </c>
      <c r="CI5" s="204"/>
      <c r="CJ5" s="204"/>
      <c r="CK5" s="210"/>
      <c r="CL5" s="203" t="s">
        <v>104</v>
      </c>
      <c r="CM5" s="204"/>
      <c r="CN5" s="204"/>
      <c r="CO5" s="210"/>
      <c r="CP5" s="60" t="s">
        <v>102</v>
      </c>
      <c r="CQ5" s="60"/>
      <c r="CR5" s="60"/>
      <c r="CS5" s="60"/>
      <c r="CT5" s="60"/>
      <c r="CU5" s="60"/>
      <c r="CV5" s="60"/>
      <c r="CW5" s="60"/>
      <c r="CX5" s="203" t="s">
        <v>105</v>
      </c>
      <c r="CY5" s="204"/>
      <c r="CZ5" s="204"/>
      <c r="DA5" s="210"/>
      <c r="DB5" s="65" t="s">
        <v>102</v>
      </c>
      <c r="DC5" s="65"/>
      <c r="DD5" s="65"/>
      <c r="DE5" s="65"/>
      <c r="DF5" s="65"/>
      <c r="DG5" s="65"/>
      <c r="DH5" s="203" t="s">
        <v>106</v>
      </c>
      <c r="DI5" s="204"/>
      <c r="DJ5" s="204"/>
      <c r="DK5" s="210"/>
      <c r="DL5" s="203" t="s">
        <v>107</v>
      </c>
      <c r="DM5" s="204"/>
      <c r="DN5" s="204"/>
      <c r="DO5" s="204"/>
      <c r="DP5" s="204"/>
      <c r="DQ5" s="210"/>
      <c r="DR5" s="118" t="s">
        <v>108</v>
      </c>
      <c r="DS5" s="118"/>
    </row>
    <row r="6" spans="2:124" s="59" customFormat="1" ht="93.75" customHeight="1">
      <c r="B6" s="221"/>
      <c r="C6" s="222"/>
      <c r="D6" s="211"/>
      <c r="E6" s="212"/>
      <c r="F6" s="212"/>
      <c r="G6" s="212"/>
      <c r="H6" s="212"/>
      <c r="I6" s="213"/>
      <c r="J6" s="205"/>
      <c r="K6" s="206"/>
      <c r="L6" s="206"/>
      <c r="M6" s="206"/>
      <c r="N6" s="203" t="s">
        <v>109</v>
      </c>
      <c r="O6" s="204"/>
      <c r="P6" s="204"/>
      <c r="Q6" s="204"/>
      <c r="R6" s="203" t="s">
        <v>110</v>
      </c>
      <c r="S6" s="204"/>
      <c r="T6" s="204"/>
      <c r="U6" s="204"/>
      <c r="V6" s="211"/>
      <c r="W6" s="212"/>
      <c r="X6" s="212"/>
      <c r="Y6" s="213"/>
      <c r="Z6" s="211"/>
      <c r="AA6" s="212"/>
      <c r="AB6" s="212"/>
      <c r="AC6" s="213"/>
      <c r="AD6" s="211"/>
      <c r="AE6" s="212"/>
      <c r="AF6" s="212"/>
      <c r="AG6" s="213"/>
      <c r="AH6" s="203" t="s">
        <v>111</v>
      </c>
      <c r="AI6" s="204"/>
      <c r="AJ6" s="204"/>
      <c r="AK6" s="204"/>
      <c r="AL6" s="203" t="s">
        <v>112</v>
      </c>
      <c r="AM6" s="204"/>
      <c r="AN6" s="204"/>
      <c r="AO6" s="204"/>
      <c r="AP6" s="203" t="s">
        <v>113</v>
      </c>
      <c r="AQ6" s="204"/>
      <c r="AR6" s="204"/>
      <c r="AS6" s="204"/>
      <c r="AT6" s="203" t="s">
        <v>114</v>
      </c>
      <c r="AU6" s="204"/>
      <c r="AV6" s="204"/>
      <c r="AW6" s="204"/>
      <c r="AX6" s="211"/>
      <c r="AY6" s="212"/>
      <c r="AZ6" s="212"/>
      <c r="BA6" s="213"/>
      <c r="BB6" s="228" t="s">
        <v>115</v>
      </c>
      <c r="BC6" s="228"/>
      <c r="BD6" s="228"/>
      <c r="BE6" s="228"/>
      <c r="BF6" s="214" t="s">
        <v>116</v>
      </c>
      <c r="BG6" s="215"/>
      <c r="BH6" s="215"/>
      <c r="BI6" s="216"/>
      <c r="BJ6" s="211"/>
      <c r="BK6" s="212"/>
      <c r="BL6" s="212"/>
      <c r="BM6" s="213"/>
      <c r="BN6" s="203" t="s">
        <v>117</v>
      </c>
      <c r="BO6" s="204"/>
      <c r="BP6" s="204"/>
      <c r="BQ6" s="204"/>
      <c r="BR6" s="203" t="s">
        <v>118</v>
      </c>
      <c r="BS6" s="204"/>
      <c r="BT6" s="204"/>
      <c r="BU6" s="204"/>
      <c r="BV6" s="228" t="s">
        <v>119</v>
      </c>
      <c r="BW6" s="228"/>
      <c r="BX6" s="228"/>
      <c r="BY6" s="228"/>
      <c r="BZ6" s="203" t="s">
        <v>120</v>
      </c>
      <c r="CA6" s="204"/>
      <c r="CB6" s="204"/>
      <c r="CC6" s="204"/>
      <c r="CD6" s="203" t="s">
        <v>121</v>
      </c>
      <c r="CE6" s="204"/>
      <c r="CF6" s="204"/>
      <c r="CG6" s="204"/>
      <c r="CH6" s="211"/>
      <c r="CI6" s="212"/>
      <c r="CJ6" s="212"/>
      <c r="CK6" s="213"/>
      <c r="CL6" s="211"/>
      <c r="CM6" s="212"/>
      <c r="CN6" s="212"/>
      <c r="CO6" s="213"/>
      <c r="CP6" s="228" t="s">
        <v>122</v>
      </c>
      <c r="CQ6" s="228"/>
      <c r="CR6" s="228"/>
      <c r="CS6" s="228"/>
      <c r="CT6" s="228" t="s">
        <v>123</v>
      </c>
      <c r="CU6" s="228"/>
      <c r="CV6" s="228"/>
      <c r="CW6" s="228"/>
      <c r="CX6" s="211"/>
      <c r="CY6" s="212"/>
      <c r="CZ6" s="212"/>
      <c r="DA6" s="213"/>
      <c r="DB6" s="203" t="s">
        <v>124</v>
      </c>
      <c r="DC6" s="204"/>
      <c r="DD6" s="204"/>
      <c r="DE6" s="210"/>
      <c r="DF6" s="80"/>
      <c r="DG6" s="80"/>
      <c r="DH6" s="211"/>
      <c r="DI6" s="212"/>
      <c r="DJ6" s="212"/>
      <c r="DK6" s="213"/>
      <c r="DL6" s="211"/>
      <c r="DM6" s="212"/>
      <c r="DN6" s="212"/>
      <c r="DO6" s="212"/>
      <c r="DP6" s="212"/>
      <c r="DQ6" s="213"/>
      <c r="DR6" s="118"/>
      <c r="DS6" s="118"/>
      <c r="DT6" s="66"/>
    </row>
    <row r="7" spans="2:123" s="59" customFormat="1" ht="72.75" customHeight="1">
      <c r="B7" s="221"/>
      <c r="C7" s="222"/>
      <c r="D7" s="229" t="s">
        <v>125</v>
      </c>
      <c r="E7" s="230"/>
      <c r="F7" s="231" t="s">
        <v>63</v>
      </c>
      <c r="G7" s="231"/>
      <c r="H7" s="231" t="s">
        <v>64</v>
      </c>
      <c r="I7" s="231"/>
      <c r="J7" s="231" t="s">
        <v>63</v>
      </c>
      <c r="K7" s="231"/>
      <c r="L7" s="231" t="s">
        <v>64</v>
      </c>
      <c r="M7" s="231"/>
      <c r="N7" s="231" t="s">
        <v>63</v>
      </c>
      <c r="O7" s="231"/>
      <c r="P7" s="231" t="s">
        <v>64</v>
      </c>
      <c r="Q7" s="231"/>
      <c r="R7" s="231" t="s">
        <v>63</v>
      </c>
      <c r="S7" s="231"/>
      <c r="T7" s="231" t="s">
        <v>64</v>
      </c>
      <c r="U7" s="231"/>
      <c r="V7" s="231" t="s">
        <v>63</v>
      </c>
      <c r="W7" s="231"/>
      <c r="X7" s="231" t="s">
        <v>64</v>
      </c>
      <c r="Y7" s="231"/>
      <c r="Z7" s="231" t="s">
        <v>63</v>
      </c>
      <c r="AA7" s="231"/>
      <c r="AB7" s="231" t="s">
        <v>64</v>
      </c>
      <c r="AC7" s="231"/>
      <c r="AD7" s="231" t="s">
        <v>63</v>
      </c>
      <c r="AE7" s="231"/>
      <c r="AF7" s="231" t="s">
        <v>64</v>
      </c>
      <c r="AG7" s="231"/>
      <c r="AH7" s="231" t="s">
        <v>63</v>
      </c>
      <c r="AI7" s="231"/>
      <c r="AJ7" s="231" t="s">
        <v>64</v>
      </c>
      <c r="AK7" s="231"/>
      <c r="AL7" s="231" t="s">
        <v>63</v>
      </c>
      <c r="AM7" s="231"/>
      <c r="AN7" s="231" t="s">
        <v>64</v>
      </c>
      <c r="AO7" s="231"/>
      <c r="AP7" s="231" t="s">
        <v>63</v>
      </c>
      <c r="AQ7" s="231"/>
      <c r="AR7" s="231" t="s">
        <v>64</v>
      </c>
      <c r="AS7" s="231"/>
      <c r="AT7" s="231" t="s">
        <v>63</v>
      </c>
      <c r="AU7" s="231"/>
      <c r="AV7" s="231" t="s">
        <v>64</v>
      </c>
      <c r="AW7" s="231"/>
      <c r="AX7" s="231" t="s">
        <v>63</v>
      </c>
      <c r="AY7" s="231"/>
      <c r="AZ7" s="231" t="s">
        <v>64</v>
      </c>
      <c r="BA7" s="231"/>
      <c r="BB7" s="231" t="s">
        <v>63</v>
      </c>
      <c r="BC7" s="231"/>
      <c r="BD7" s="231" t="s">
        <v>64</v>
      </c>
      <c r="BE7" s="231"/>
      <c r="BF7" s="231" t="s">
        <v>63</v>
      </c>
      <c r="BG7" s="231"/>
      <c r="BH7" s="231" t="s">
        <v>64</v>
      </c>
      <c r="BI7" s="231"/>
      <c r="BJ7" s="231" t="s">
        <v>63</v>
      </c>
      <c r="BK7" s="231"/>
      <c r="BL7" s="231" t="s">
        <v>64</v>
      </c>
      <c r="BM7" s="231"/>
      <c r="BN7" s="231" t="s">
        <v>63</v>
      </c>
      <c r="BO7" s="231"/>
      <c r="BP7" s="231" t="s">
        <v>64</v>
      </c>
      <c r="BQ7" s="231"/>
      <c r="BR7" s="231" t="s">
        <v>63</v>
      </c>
      <c r="BS7" s="231"/>
      <c r="BT7" s="231" t="s">
        <v>64</v>
      </c>
      <c r="BU7" s="231"/>
      <c r="BV7" s="231" t="s">
        <v>63</v>
      </c>
      <c r="BW7" s="231"/>
      <c r="BX7" s="231" t="s">
        <v>64</v>
      </c>
      <c r="BY7" s="231"/>
      <c r="BZ7" s="231" t="s">
        <v>63</v>
      </c>
      <c r="CA7" s="231"/>
      <c r="CB7" s="231" t="s">
        <v>64</v>
      </c>
      <c r="CC7" s="231"/>
      <c r="CD7" s="231" t="s">
        <v>63</v>
      </c>
      <c r="CE7" s="231"/>
      <c r="CF7" s="231" t="s">
        <v>64</v>
      </c>
      <c r="CG7" s="231"/>
      <c r="CH7" s="231" t="s">
        <v>63</v>
      </c>
      <c r="CI7" s="231"/>
      <c r="CJ7" s="231" t="s">
        <v>64</v>
      </c>
      <c r="CK7" s="231"/>
      <c r="CL7" s="231" t="s">
        <v>63</v>
      </c>
      <c r="CM7" s="231"/>
      <c r="CN7" s="231" t="s">
        <v>64</v>
      </c>
      <c r="CO7" s="231"/>
      <c r="CP7" s="231" t="s">
        <v>63</v>
      </c>
      <c r="CQ7" s="231"/>
      <c r="CR7" s="231" t="s">
        <v>64</v>
      </c>
      <c r="CS7" s="231"/>
      <c r="CT7" s="231" t="s">
        <v>63</v>
      </c>
      <c r="CU7" s="231"/>
      <c r="CV7" s="231" t="s">
        <v>64</v>
      </c>
      <c r="CW7" s="231"/>
      <c r="CX7" s="231" t="s">
        <v>63</v>
      </c>
      <c r="CY7" s="231"/>
      <c r="CZ7" s="231" t="s">
        <v>64</v>
      </c>
      <c r="DA7" s="231"/>
      <c r="DB7" s="231" t="s">
        <v>63</v>
      </c>
      <c r="DC7" s="231"/>
      <c r="DD7" s="231" t="s">
        <v>64</v>
      </c>
      <c r="DE7" s="231"/>
      <c r="DF7" s="79"/>
      <c r="DG7" s="79"/>
      <c r="DH7" s="231" t="s">
        <v>63</v>
      </c>
      <c r="DI7" s="231"/>
      <c r="DJ7" s="231" t="s">
        <v>64</v>
      </c>
      <c r="DK7" s="231"/>
      <c r="DL7" s="232" t="s">
        <v>126</v>
      </c>
      <c r="DM7" s="233"/>
      <c r="DN7" s="231" t="s">
        <v>63</v>
      </c>
      <c r="DO7" s="231"/>
      <c r="DP7" s="231" t="s">
        <v>64</v>
      </c>
      <c r="DQ7" s="231"/>
      <c r="DR7" s="231" t="s">
        <v>64</v>
      </c>
      <c r="DS7" s="231"/>
    </row>
    <row r="8" spans="2:123" s="59" customFormat="1" ht="32.25" customHeight="1">
      <c r="B8" s="221"/>
      <c r="C8" s="222"/>
      <c r="D8" s="67" t="s">
        <v>61</v>
      </c>
      <c r="E8" s="68" t="s">
        <v>62</v>
      </c>
      <c r="F8" s="67" t="s">
        <v>61</v>
      </c>
      <c r="G8" s="68" t="s">
        <v>62</v>
      </c>
      <c r="H8" s="67" t="s">
        <v>61</v>
      </c>
      <c r="I8" s="68" t="s">
        <v>62</v>
      </c>
      <c r="J8" s="67" t="s">
        <v>61</v>
      </c>
      <c r="K8" s="68" t="s">
        <v>62</v>
      </c>
      <c r="L8" s="67" t="s">
        <v>61</v>
      </c>
      <c r="M8" s="68" t="s">
        <v>62</v>
      </c>
      <c r="N8" s="67" t="s">
        <v>61</v>
      </c>
      <c r="O8" s="68" t="s">
        <v>62</v>
      </c>
      <c r="P8" s="67" t="s">
        <v>61</v>
      </c>
      <c r="Q8" s="68" t="s">
        <v>62</v>
      </c>
      <c r="R8" s="67" t="s">
        <v>61</v>
      </c>
      <c r="S8" s="68" t="s">
        <v>62</v>
      </c>
      <c r="T8" s="67" t="s">
        <v>61</v>
      </c>
      <c r="U8" s="68" t="s">
        <v>62</v>
      </c>
      <c r="V8" s="67" t="s">
        <v>61</v>
      </c>
      <c r="W8" s="68" t="s">
        <v>62</v>
      </c>
      <c r="X8" s="67" t="s">
        <v>61</v>
      </c>
      <c r="Y8" s="68" t="s">
        <v>62</v>
      </c>
      <c r="Z8" s="67" t="s">
        <v>61</v>
      </c>
      <c r="AA8" s="68" t="s">
        <v>62</v>
      </c>
      <c r="AB8" s="67" t="s">
        <v>61</v>
      </c>
      <c r="AC8" s="68" t="s">
        <v>62</v>
      </c>
      <c r="AD8" s="67" t="s">
        <v>61</v>
      </c>
      <c r="AE8" s="68" t="s">
        <v>62</v>
      </c>
      <c r="AF8" s="67" t="s">
        <v>61</v>
      </c>
      <c r="AG8" s="68" t="s">
        <v>62</v>
      </c>
      <c r="AH8" s="67" t="s">
        <v>61</v>
      </c>
      <c r="AI8" s="68" t="s">
        <v>62</v>
      </c>
      <c r="AJ8" s="67" t="s">
        <v>61</v>
      </c>
      <c r="AK8" s="68" t="s">
        <v>62</v>
      </c>
      <c r="AL8" s="67" t="s">
        <v>61</v>
      </c>
      <c r="AM8" s="68" t="s">
        <v>62</v>
      </c>
      <c r="AN8" s="67" t="s">
        <v>61</v>
      </c>
      <c r="AO8" s="68" t="s">
        <v>62</v>
      </c>
      <c r="AP8" s="67" t="s">
        <v>61</v>
      </c>
      <c r="AQ8" s="68" t="s">
        <v>62</v>
      </c>
      <c r="AR8" s="67" t="s">
        <v>61</v>
      </c>
      <c r="AS8" s="68" t="s">
        <v>62</v>
      </c>
      <c r="AT8" s="67" t="s">
        <v>61</v>
      </c>
      <c r="AU8" s="68" t="s">
        <v>62</v>
      </c>
      <c r="AV8" s="67" t="s">
        <v>61</v>
      </c>
      <c r="AW8" s="68" t="s">
        <v>62</v>
      </c>
      <c r="AX8" s="67" t="s">
        <v>61</v>
      </c>
      <c r="AY8" s="68" t="s">
        <v>62</v>
      </c>
      <c r="AZ8" s="67" t="s">
        <v>61</v>
      </c>
      <c r="BA8" s="68" t="s">
        <v>62</v>
      </c>
      <c r="BB8" s="67" t="s">
        <v>61</v>
      </c>
      <c r="BC8" s="68" t="s">
        <v>62</v>
      </c>
      <c r="BD8" s="67" t="s">
        <v>61</v>
      </c>
      <c r="BE8" s="68" t="s">
        <v>62</v>
      </c>
      <c r="BF8" s="67" t="s">
        <v>61</v>
      </c>
      <c r="BG8" s="68" t="s">
        <v>62</v>
      </c>
      <c r="BH8" s="67" t="s">
        <v>61</v>
      </c>
      <c r="BI8" s="68" t="s">
        <v>62</v>
      </c>
      <c r="BJ8" s="67" t="s">
        <v>61</v>
      </c>
      <c r="BK8" s="68" t="s">
        <v>62</v>
      </c>
      <c r="BL8" s="67" t="s">
        <v>61</v>
      </c>
      <c r="BM8" s="68" t="s">
        <v>62</v>
      </c>
      <c r="BN8" s="67" t="s">
        <v>61</v>
      </c>
      <c r="BO8" s="68" t="s">
        <v>62</v>
      </c>
      <c r="BP8" s="67" t="s">
        <v>61</v>
      </c>
      <c r="BQ8" s="68" t="s">
        <v>62</v>
      </c>
      <c r="BR8" s="67" t="s">
        <v>61</v>
      </c>
      <c r="BS8" s="68" t="s">
        <v>62</v>
      </c>
      <c r="BT8" s="67" t="s">
        <v>61</v>
      </c>
      <c r="BU8" s="68" t="s">
        <v>62</v>
      </c>
      <c r="BV8" s="67" t="s">
        <v>61</v>
      </c>
      <c r="BW8" s="68" t="s">
        <v>62</v>
      </c>
      <c r="BX8" s="67" t="s">
        <v>61</v>
      </c>
      <c r="BY8" s="68" t="s">
        <v>62</v>
      </c>
      <c r="BZ8" s="67" t="s">
        <v>61</v>
      </c>
      <c r="CA8" s="68" t="s">
        <v>62</v>
      </c>
      <c r="CB8" s="67" t="s">
        <v>61</v>
      </c>
      <c r="CC8" s="68" t="s">
        <v>62</v>
      </c>
      <c r="CD8" s="67" t="s">
        <v>61</v>
      </c>
      <c r="CE8" s="68" t="s">
        <v>62</v>
      </c>
      <c r="CF8" s="67" t="s">
        <v>61</v>
      </c>
      <c r="CG8" s="68" t="s">
        <v>62</v>
      </c>
      <c r="CH8" s="67" t="s">
        <v>61</v>
      </c>
      <c r="CI8" s="68" t="s">
        <v>62</v>
      </c>
      <c r="CJ8" s="67" t="s">
        <v>61</v>
      </c>
      <c r="CK8" s="68" t="s">
        <v>62</v>
      </c>
      <c r="CL8" s="67" t="s">
        <v>61</v>
      </c>
      <c r="CM8" s="68" t="s">
        <v>62</v>
      </c>
      <c r="CN8" s="67" t="s">
        <v>61</v>
      </c>
      <c r="CO8" s="68" t="s">
        <v>62</v>
      </c>
      <c r="CP8" s="67" t="s">
        <v>61</v>
      </c>
      <c r="CQ8" s="68" t="s">
        <v>62</v>
      </c>
      <c r="CR8" s="67" t="s">
        <v>61</v>
      </c>
      <c r="CS8" s="68" t="s">
        <v>62</v>
      </c>
      <c r="CT8" s="67" t="s">
        <v>61</v>
      </c>
      <c r="CU8" s="68" t="s">
        <v>62</v>
      </c>
      <c r="CV8" s="67" t="s">
        <v>61</v>
      </c>
      <c r="CW8" s="68" t="s">
        <v>62</v>
      </c>
      <c r="CX8" s="67" t="s">
        <v>61</v>
      </c>
      <c r="CY8" s="68" t="s">
        <v>62</v>
      </c>
      <c r="CZ8" s="67" t="s">
        <v>61</v>
      </c>
      <c r="DA8" s="68" t="s">
        <v>62</v>
      </c>
      <c r="DB8" s="67" t="s">
        <v>61</v>
      </c>
      <c r="DC8" s="68" t="s">
        <v>62</v>
      </c>
      <c r="DD8" s="67" t="s">
        <v>61</v>
      </c>
      <c r="DE8" s="68" t="s">
        <v>62</v>
      </c>
      <c r="DF8" s="68"/>
      <c r="DG8" s="68"/>
      <c r="DH8" s="67" t="s">
        <v>61</v>
      </c>
      <c r="DI8" s="68" t="s">
        <v>62</v>
      </c>
      <c r="DJ8" s="67" t="s">
        <v>61</v>
      </c>
      <c r="DK8" s="68" t="s">
        <v>62</v>
      </c>
      <c r="DL8" s="67" t="s">
        <v>61</v>
      </c>
      <c r="DM8" s="68" t="s">
        <v>62</v>
      </c>
      <c r="DN8" s="67" t="s">
        <v>61</v>
      </c>
      <c r="DO8" s="68" t="s">
        <v>62</v>
      </c>
      <c r="DP8" s="67" t="s">
        <v>61</v>
      </c>
      <c r="DQ8" s="68" t="s">
        <v>62</v>
      </c>
      <c r="DR8" s="67" t="s">
        <v>61</v>
      </c>
      <c r="DS8" s="68" t="s">
        <v>62</v>
      </c>
    </row>
    <row r="9" spans="2:123" s="59" customFormat="1" ht="15" customHeight="1">
      <c r="B9" s="69"/>
      <c r="C9" s="52">
        <v>1</v>
      </c>
      <c r="D9" s="52">
        <f>C9+1</f>
        <v>2</v>
      </c>
      <c r="E9" s="52">
        <f aca="true" t="shared" si="0" ref="E9:BP9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>M9+1</f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52">
        <f t="shared" si="0"/>
        <v>30</v>
      </c>
      <c r="AG9" s="52">
        <f t="shared" si="0"/>
        <v>31</v>
      </c>
      <c r="AH9" s="52">
        <f t="shared" si="0"/>
        <v>32</v>
      </c>
      <c r="AI9" s="52">
        <f t="shared" si="0"/>
        <v>33</v>
      </c>
      <c r="AJ9" s="52">
        <f t="shared" si="0"/>
        <v>34</v>
      </c>
      <c r="AK9" s="52">
        <f t="shared" si="0"/>
        <v>35</v>
      </c>
      <c r="AL9" s="52">
        <f t="shared" si="0"/>
        <v>36</v>
      </c>
      <c r="AM9" s="52">
        <f t="shared" si="0"/>
        <v>37</v>
      </c>
      <c r="AN9" s="52">
        <f t="shared" si="0"/>
        <v>38</v>
      </c>
      <c r="AO9" s="52">
        <f t="shared" si="0"/>
        <v>39</v>
      </c>
      <c r="AP9" s="52">
        <f t="shared" si="0"/>
        <v>40</v>
      </c>
      <c r="AQ9" s="52">
        <f t="shared" si="0"/>
        <v>41</v>
      </c>
      <c r="AR9" s="52">
        <f t="shared" si="0"/>
        <v>42</v>
      </c>
      <c r="AS9" s="52">
        <f t="shared" si="0"/>
        <v>43</v>
      </c>
      <c r="AT9" s="52">
        <f t="shared" si="0"/>
        <v>44</v>
      </c>
      <c r="AU9" s="52">
        <f t="shared" si="0"/>
        <v>45</v>
      </c>
      <c r="AV9" s="52">
        <f t="shared" si="0"/>
        <v>46</v>
      </c>
      <c r="AW9" s="52">
        <f t="shared" si="0"/>
        <v>47</v>
      </c>
      <c r="AX9" s="52">
        <f t="shared" si="0"/>
        <v>48</v>
      </c>
      <c r="AY9" s="52">
        <f t="shared" si="0"/>
        <v>49</v>
      </c>
      <c r="AZ9" s="52">
        <f t="shared" si="0"/>
        <v>50</v>
      </c>
      <c r="BA9" s="52">
        <f t="shared" si="0"/>
        <v>51</v>
      </c>
      <c r="BB9" s="52">
        <f t="shared" si="0"/>
        <v>52</v>
      </c>
      <c r="BC9" s="52">
        <f t="shared" si="0"/>
        <v>53</v>
      </c>
      <c r="BD9" s="52">
        <f t="shared" si="0"/>
        <v>54</v>
      </c>
      <c r="BE9" s="52">
        <f t="shared" si="0"/>
        <v>55</v>
      </c>
      <c r="BF9" s="52">
        <f t="shared" si="0"/>
        <v>56</v>
      </c>
      <c r="BG9" s="52">
        <f t="shared" si="0"/>
        <v>57</v>
      </c>
      <c r="BH9" s="52">
        <f t="shared" si="0"/>
        <v>58</v>
      </c>
      <c r="BI9" s="52">
        <f t="shared" si="0"/>
        <v>59</v>
      </c>
      <c r="BJ9" s="52">
        <f t="shared" si="0"/>
        <v>60</v>
      </c>
      <c r="BK9" s="52">
        <f t="shared" si="0"/>
        <v>61</v>
      </c>
      <c r="BL9" s="52">
        <f t="shared" si="0"/>
        <v>62</v>
      </c>
      <c r="BM9" s="52">
        <f t="shared" si="0"/>
        <v>63</v>
      </c>
      <c r="BN9" s="52">
        <f>BM9+1</f>
        <v>64</v>
      </c>
      <c r="BO9" s="52">
        <f t="shared" si="0"/>
        <v>65</v>
      </c>
      <c r="BP9" s="52">
        <f t="shared" si="0"/>
        <v>66</v>
      </c>
      <c r="BQ9" s="52">
        <f aca="true" t="shared" si="1" ref="BQ9:DS9">BP9+1</f>
        <v>67</v>
      </c>
      <c r="BR9" s="52">
        <f t="shared" si="1"/>
        <v>68</v>
      </c>
      <c r="BS9" s="52">
        <f t="shared" si="1"/>
        <v>69</v>
      </c>
      <c r="BT9" s="52">
        <f t="shared" si="1"/>
        <v>70</v>
      </c>
      <c r="BU9" s="52">
        <f t="shared" si="1"/>
        <v>71</v>
      </c>
      <c r="BV9" s="52">
        <f t="shared" si="1"/>
        <v>72</v>
      </c>
      <c r="BW9" s="52">
        <f t="shared" si="1"/>
        <v>73</v>
      </c>
      <c r="BX9" s="52">
        <f t="shared" si="1"/>
        <v>74</v>
      </c>
      <c r="BY9" s="52">
        <f t="shared" si="1"/>
        <v>75</v>
      </c>
      <c r="BZ9" s="52">
        <f t="shared" si="1"/>
        <v>76</v>
      </c>
      <c r="CA9" s="52">
        <f t="shared" si="1"/>
        <v>77</v>
      </c>
      <c r="CB9" s="52">
        <f t="shared" si="1"/>
        <v>78</v>
      </c>
      <c r="CC9" s="52">
        <f t="shared" si="1"/>
        <v>79</v>
      </c>
      <c r="CD9" s="52">
        <f t="shared" si="1"/>
        <v>80</v>
      </c>
      <c r="CE9" s="52">
        <f t="shared" si="1"/>
        <v>81</v>
      </c>
      <c r="CF9" s="52">
        <f t="shared" si="1"/>
        <v>82</v>
      </c>
      <c r="CG9" s="52">
        <f t="shared" si="1"/>
        <v>83</v>
      </c>
      <c r="CH9" s="52">
        <f t="shared" si="1"/>
        <v>84</v>
      </c>
      <c r="CI9" s="52">
        <f t="shared" si="1"/>
        <v>85</v>
      </c>
      <c r="CJ9" s="52">
        <f t="shared" si="1"/>
        <v>86</v>
      </c>
      <c r="CK9" s="52">
        <f t="shared" si="1"/>
        <v>87</v>
      </c>
      <c r="CL9" s="52">
        <f t="shared" si="1"/>
        <v>88</v>
      </c>
      <c r="CM9" s="52">
        <f t="shared" si="1"/>
        <v>89</v>
      </c>
      <c r="CN9" s="52">
        <f t="shared" si="1"/>
        <v>90</v>
      </c>
      <c r="CO9" s="52">
        <f t="shared" si="1"/>
        <v>91</v>
      </c>
      <c r="CP9" s="52">
        <f t="shared" si="1"/>
        <v>92</v>
      </c>
      <c r="CQ9" s="52">
        <f t="shared" si="1"/>
        <v>93</v>
      </c>
      <c r="CR9" s="52">
        <f t="shared" si="1"/>
        <v>94</v>
      </c>
      <c r="CS9" s="52">
        <f t="shared" si="1"/>
        <v>95</v>
      </c>
      <c r="CT9" s="52">
        <f t="shared" si="1"/>
        <v>96</v>
      </c>
      <c r="CU9" s="52">
        <f t="shared" si="1"/>
        <v>97</v>
      </c>
      <c r="CV9" s="52">
        <f t="shared" si="1"/>
        <v>98</v>
      </c>
      <c r="CW9" s="52">
        <f t="shared" si="1"/>
        <v>99</v>
      </c>
      <c r="CX9" s="52">
        <f t="shared" si="1"/>
        <v>100</v>
      </c>
      <c r="CY9" s="52">
        <f t="shared" si="1"/>
        <v>101</v>
      </c>
      <c r="CZ9" s="52">
        <f t="shared" si="1"/>
        <v>102</v>
      </c>
      <c r="DA9" s="52">
        <f t="shared" si="1"/>
        <v>103</v>
      </c>
      <c r="DB9" s="52">
        <f t="shared" si="1"/>
        <v>104</v>
      </c>
      <c r="DC9" s="52">
        <f t="shared" si="1"/>
        <v>105</v>
      </c>
      <c r="DD9" s="52">
        <f t="shared" si="1"/>
        <v>106</v>
      </c>
      <c r="DE9" s="52">
        <f t="shared" si="1"/>
        <v>107</v>
      </c>
      <c r="DF9" s="81">
        <f>+DD10+DB10</f>
        <v>62271</v>
      </c>
      <c r="DG9" s="52"/>
      <c r="DH9" s="52">
        <f>DE9+1</f>
        <v>108</v>
      </c>
      <c r="DI9" s="52">
        <f t="shared" si="1"/>
        <v>109</v>
      </c>
      <c r="DJ9" s="52">
        <f t="shared" si="1"/>
        <v>110</v>
      </c>
      <c r="DK9" s="52">
        <f t="shared" si="1"/>
        <v>111</v>
      </c>
      <c r="DL9" s="52">
        <f t="shared" si="1"/>
        <v>112</v>
      </c>
      <c r="DM9" s="52">
        <f t="shared" si="1"/>
        <v>113</v>
      </c>
      <c r="DN9" s="52">
        <f t="shared" si="1"/>
        <v>114</v>
      </c>
      <c r="DO9" s="52">
        <f t="shared" si="1"/>
        <v>115</v>
      </c>
      <c r="DP9" s="52">
        <f t="shared" si="1"/>
        <v>116</v>
      </c>
      <c r="DQ9" s="52">
        <f t="shared" si="1"/>
        <v>117</v>
      </c>
      <c r="DR9" s="52">
        <f t="shared" si="1"/>
        <v>118</v>
      </c>
      <c r="DS9" s="52">
        <f t="shared" si="1"/>
        <v>119</v>
      </c>
    </row>
    <row r="10" spans="2:123" s="85" customFormat="1" ht="21" customHeight="1">
      <c r="B10" s="82">
        <v>1</v>
      </c>
      <c r="C10" s="86" t="s">
        <v>131</v>
      </c>
      <c r="D10" s="84">
        <v>302666.3</v>
      </c>
      <c r="E10" s="84">
        <v>254254.8827</v>
      </c>
      <c r="F10" s="84">
        <v>230005.2</v>
      </c>
      <c r="G10" s="84">
        <v>204559.1031</v>
      </c>
      <c r="H10" s="84">
        <v>72661.1</v>
      </c>
      <c r="I10" s="84">
        <v>49695.7796</v>
      </c>
      <c r="J10" s="83">
        <v>58823.6</v>
      </c>
      <c r="K10" s="83">
        <v>57141.946</v>
      </c>
      <c r="L10" s="83">
        <v>41681.1</v>
      </c>
      <c r="M10" s="83">
        <v>41148.72</v>
      </c>
      <c r="N10" s="83">
        <v>50881.6</v>
      </c>
      <c r="O10" s="83">
        <v>49384.9401</v>
      </c>
      <c r="P10" s="83">
        <v>500</v>
      </c>
      <c r="Q10" s="83">
        <v>0</v>
      </c>
      <c r="R10" s="83">
        <v>1525</v>
      </c>
      <c r="S10" s="83">
        <v>1489</v>
      </c>
      <c r="T10" s="83">
        <v>41181.1</v>
      </c>
      <c r="U10" s="83">
        <v>41148.72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2280</v>
      </c>
      <c r="AE10" s="83">
        <v>1566.339</v>
      </c>
      <c r="AF10" s="83">
        <v>1500</v>
      </c>
      <c r="AG10" s="83">
        <v>-15052.1404</v>
      </c>
      <c r="AH10" s="83">
        <v>780</v>
      </c>
      <c r="AI10" s="83">
        <v>730</v>
      </c>
      <c r="AJ10" s="83">
        <v>1500</v>
      </c>
      <c r="AK10" s="83">
        <v>175.014</v>
      </c>
      <c r="AL10" s="83">
        <v>0</v>
      </c>
      <c r="AM10" s="83">
        <v>0</v>
      </c>
      <c r="AN10" s="83">
        <v>0</v>
      </c>
      <c r="AO10" s="83">
        <v>0</v>
      </c>
      <c r="AP10" s="83">
        <v>1500</v>
      </c>
      <c r="AQ10" s="83">
        <v>836.339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-15227.1544</v>
      </c>
      <c r="AX10" s="83">
        <v>60530</v>
      </c>
      <c r="AY10" s="83">
        <v>46533.795</v>
      </c>
      <c r="AZ10" s="83">
        <v>18300</v>
      </c>
      <c r="BA10" s="83">
        <v>18300</v>
      </c>
      <c r="BB10" s="83">
        <v>49360</v>
      </c>
      <c r="BC10" s="83">
        <v>35513.795</v>
      </c>
      <c r="BD10" s="83">
        <v>18300</v>
      </c>
      <c r="BE10" s="83">
        <v>18300</v>
      </c>
      <c r="BF10" s="83">
        <v>11170</v>
      </c>
      <c r="BG10" s="83">
        <v>11020</v>
      </c>
      <c r="BH10" s="83">
        <v>0</v>
      </c>
      <c r="BI10" s="83">
        <v>0</v>
      </c>
      <c r="BJ10" s="83">
        <v>8672.7</v>
      </c>
      <c r="BK10" s="83">
        <v>6144.0061</v>
      </c>
      <c r="BL10" s="83">
        <v>11180</v>
      </c>
      <c r="BM10" s="83">
        <v>5299.2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300</v>
      </c>
      <c r="BW10" s="83">
        <v>66.1293</v>
      </c>
      <c r="BX10" s="83">
        <v>0</v>
      </c>
      <c r="BY10" s="83">
        <v>0</v>
      </c>
      <c r="BZ10" s="83">
        <v>8372.7</v>
      </c>
      <c r="CA10" s="83">
        <v>6077.8768</v>
      </c>
      <c r="CB10" s="83">
        <v>6500</v>
      </c>
      <c r="CC10" s="83">
        <v>5299.2</v>
      </c>
      <c r="CD10" s="83">
        <v>0</v>
      </c>
      <c r="CE10" s="83">
        <v>0</v>
      </c>
      <c r="CF10" s="83">
        <v>4680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3230</v>
      </c>
      <c r="CM10" s="83">
        <v>2329.7</v>
      </c>
      <c r="CN10" s="83">
        <v>0</v>
      </c>
      <c r="CO10" s="83">
        <v>0</v>
      </c>
      <c r="CP10" s="83">
        <v>1500</v>
      </c>
      <c r="CQ10" s="83">
        <v>1269.1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95282.1</v>
      </c>
      <c r="CY10" s="83">
        <v>90128.317</v>
      </c>
      <c r="CZ10" s="83">
        <v>0</v>
      </c>
      <c r="DA10" s="83">
        <v>0</v>
      </c>
      <c r="DB10" s="83">
        <v>62271</v>
      </c>
      <c r="DC10" s="83">
        <v>57379.575</v>
      </c>
      <c r="DD10" s="83">
        <v>0</v>
      </c>
      <c r="DE10" s="83">
        <v>0</v>
      </c>
      <c r="DF10" s="83">
        <v>850</v>
      </c>
      <c r="DG10" s="83">
        <v>715</v>
      </c>
      <c r="DH10" s="83">
        <v>0</v>
      </c>
      <c r="DI10" s="83">
        <v>0</v>
      </c>
      <c r="DJ10" s="83">
        <v>336.8</v>
      </c>
      <c r="DK10" s="83">
        <v>0</v>
      </c>
      <c r="DL10" s="83">
        <v>336.8</v>
      </c>
      <c r="DM10" s="83">
        <v>0</v>
      </c>
      <c r="DN10" s="83">
        <v>0</v>
      </c>
      <c r="DO10" s="83">
        <v>0</v>
      </c>
      <c r="DP10" s="83">
        <v>0</v>
      </c>
      <c r="DQ10" s="83">
        <v>0</v>
      </c>
      <c r="DR10" s="84">
        <v>0</v>
      </c>
      <c r="DS10" s="84">
        <v>0</v>
      </c>
    </row>
    <row r="11" spans="2:123" s="85" customFormat="1" ht="21" customHeight="1">
      <c r="B11" s="82">
        <v>2</v>
      </c>
      <c r="C11" s="78" t="s">
        <v>135</v>
      </c>
      <c r="D11" s="84">
        <v>710169.3189</v>
      </c>
      <c r="E11" s="84">
        <v>460846.1936</v>
      </c>
      <c r="F11" s="84">
        <v>460664.3</v>
      </c>
      <c r="G11" s="84">
        <v>448295.1354</v>
      </c>
      <c r="H11" s="84">
        <v>249505.0189</v>
      </c>
      <c r="I11" s="84">
        <v>12551.0582</v>
      </c>
      <c r="J11" s="83">
        <v>118040.5</v>
      </c>
      <c r="K11" s="83">
        <v>116987.0425</v>
      </c>
      <c r="L11" s="83">
        <v>37517.3</v>
      </c>
      <c r="M11" s="83">
        <v>13108.5</v>
      </c>
      <c r="N11" s="83">
        <v>107780.2</v>
      </c>
      <c r="O11" s="83">
        <v>106862.0215</v>
      </c>
      <c r="P11" s="83">
        <v>25957.3</v>
      </c>
      <c r="Q11" s="83">
        <v>1578.5</v>
      </c>
      <c r="R11" s="83">
        <v>2393.8</v>
      </c>
      <c r="S11" s="83">
        <v>2387.05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15000</v>
      </c>
      <c r="AC11" s="83">
        <v>3000.7002</v>
      </c>
      <c r="AD11" s="83">
        <v>45031.8</v>
      </c>
      <c r="AE11" s="83">
        <v>45012.5278</v>
      </c>
      <c r="AF11" s="83">
        <v>81453.0189</v>
      </c>
      <c r="AG11" s="83">
        <v>-40904.917</v>
      </c>
      <c r="AH11" s="83">
        <v>6550.1</v>
      </c>
      <c r="AI11" s="83">
        <v>6549.821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38481.7</v>
      </c>
      <c r="AQ11" s="83">
        <v>38462.7068</v>
      </c>
      <c r="AR11" s="83">
        <v>79500</v>
      </c>
      <c r="AS11" s="83">
        <v>4000.92</v>
      </c>
      <c r="AT11" s="83">
        <v>0</v>
      </c>
      <c r="AU11" s="83">
        <v>0</v>
      </c>
      <c r="AV11" s="83">
        <v>-546.9811</v>
      </c>
      <c r="AW11" s="83">
        <v>-45649.837</v>
      </c>
      <c r="AX11" s="83">
        <v>75804.9</v>
      </c>
      <c r="AY11" s="83">
        <v>75804.9</v>
      </c>
      <c r="AZ11" s="83">
        <v>34675</v>
      </c>
      <c r="BA11" s="83">
        <v>32560</v>
      </c>
      <c r="BB11" s="83">
        <v>75804.9</v>
      </c>
      <c r="BC11" s="83">
        <v>75804.9</v>
      </c>
      <c r="BD11" s="83">
        <v>34675</v>
      </c>
      <c r="BE11" s="83">
        <v>32560</v>
      </c>
      <c r="BF11" s="83">
        <v>0</v>
      </c>
      <c r="BG11" s="83">
        <v>0</v>
      </c>
      <c r="BH11" s="83">
        <v>0</v>
      </c>
      <c r="BI11" s="83">
        <v>0</v>
      </c>
      <c r="BJ11" s="83">
        <v>28066.1</v>
      </c>
      <c r="BK11" s="83">
        <v>28063.592</v>
      </c>
      <c r="BL11" s="83">
        <v>42159.7</v>
      </c>
      <c r="BM11" s="83">
        <v>1700.875</v>
      </c>
      <c r="BN11" s="83">
        <v>360</v>
      </c>
      <c r="BO11" s="83">
        <v>360</v>
      </c>
      <c r="BP11" s="83">
        <v>27719.7</v>
      </c>
      <c r="BQ11" s="83">
        <v>1318.35</v>
      </c>
      <c r="BR11" s="83">
        <v>0</v>
      </c>
      <c r="BS11" s="83">
        <v>0</v>
      </c>
      <c r="BT11" s="83">
        <v>14440</v>
      </c>
      <c r="BU11" s="83">
        <v>382.525</v>
      </c>
      <c r="BV11" s="83">
        <v>5747</v>
      </c>
      <c r="BW11" s="83">
        <v>5746.943</v>
      </c>
      <c r="BX11" s="83">
        <v>0</v>
      </c>
      <c r="BY11" s="83">
        <v>0</v>
      </c>
      <c r="BZ11" s="83">
        <v>21959.1</v>
      </c>
      <c r="CA11" s="83">
        <v>21956.649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19248</v>
      </c>
      <c r="CM11" s="83">
        <v>19199.3361</v>
      </c>
      <c r="CN11" s="83">
        <v>18200</v>
      </c>
      <c r="CO11" s="83">
        <v>697</v>
      </c>
      <c r="CP11" s="83">
        <v>12019</v>
      </c>
      <c r="CQ11" s="83">
        <v>12000.5361</v>
      </c>
      <c r="CR11" s="83">
        <v>18200</v>
      </c>
      <c r="CS11" s="83">
        <v>697</v>
      </c>
      <c r="CT11" s="83">
        <v>0</v>
      </c>
      <c r="CU11" s="83">
        <v>0</v>
      </c>
      <c r="CV11" s="83">
        <v>0</v>
      </c>
      <c r="CW11" s="83">
        <v>0</v>
      </c>
      <c r="CX11" s="83">
        <v>145792.5</v>
      </c>
      <c r="CY11" s="83">
        <v>145790.768</v>
      </c>
      <c r="CZ11" s="83">
        <v>20500</v>
      </c>
      <c r="DA11" s="83">
        <v>2388.9</v>
      </c>
      <c r="DB11" s="83">
        <v>71194.9</v>
      </c>
      <c r="DC11" s="83">
        <v>71194.9</v>
      </c>
      <c r="DD11" s="83">
        <v>20500</v>
      </c>
      <c r="DE11" s="83">
        <v>2388.9</v>
      </c>
      <c r="DF11" s="83">
        <v>17537.1</v>
      </c>
      <c r="DG11" s="83">
        <v>17436.969</v>
      </c>
      <c r="DH11" s="83">
        <v>0</v>
      </c>
      <c r="DI11" s="83">
        <v>0</v>
      </c>
      <c r="DJ11" s="83">
        <v>11143.4</v>
      </c>
      <c r="DK11" s="83">
        <v>0</v>
      </c>
      <c r="DL11" s="83">
        <v>11143.4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4">
        <v>16500</v>
      </c>
      <c r="DS11" s="84">
        <v>16500</v>
      </c>
    </row>
    <row r="12" spans="2:123" s="85" customFormat="1" ht="21.75" customHeight="1">
      <c r="B12" s="82">
        <v>3</v>
      </c>
      <c r="C12" s="86" t="s">
        <v>133</v>
      </c>
      <c r="D12" s="84">
        <v>236068.8966</v>
      </c>
      <c r="E12" s="84">
        <v>212750.2199</v>
      </c>
      <c r="F12" s="84">
        <v>235883.2</v>
      </c>
      <c r="G12" s="84">
        <v>222387.1038</v>
      </c>
      <c r="H12" s="84">
        <v>185.6966</v>
      </c>
      <c r="I12" s="84">
        <v>-9636.8839</v>
      </c>
      <c r="J12" s="83">
        <v>79797</v>
      </c>
      <c r="K12" s="83">
        <v>71909.1181</v>
      </c>
      <c r="L12" s="83">
        <v>20700</v>
      </c>
      <c r="M12" s="83">
        <v>4261.068</v>
      </c>
      <c r="N12" s="83">
        <v>69910.271</v>
      </c>
      <c r="O12" s="83">
        <v>63376.1244</v>
      </c>
      <c r="P12" s="83">
        <v>10000</v>
      </c>
      <c r="Q12" s="83">
        <v>460</v>
      </c>
      <c r="R12" s="83">
        <v>4532.629</v>
      </c>
      <c r="S12" s="83">
        <v>3472.629</v>
      </c>
      <c r="T12" s="83">
        <v>10700</v>
      </c>
      <c r="U12" s="83">
        <v>3801.068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-25814.3034</v>
      </c>
      <c r="AG12" s="83">
        <v>-14797.9519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4000</v>
      </c>
      <c r="AS12" s="83">
        <v>0</v>
      </c>
      <c r="AT12" s="83">
        <v>0</v>
      </c>
      <c r="AU12" s="83">
        <v>0</v>
      </c>
      <c r="AV12" s="83">
        <v>-29814.3034</v>
      </c>
      <c r="AW12" s="83">
        <v>-14797.9519</v>
      </c>
      <c r="AX12" s="83">
        <v>38000</v>
      </c>
      <c r="AY12" s="83">
        <v>37000</v>
      </c>
      <c r="AZ12" s="83">
        <v>1000</v>
      </c>
      <c r="BA12" s="83">
        <v>0</v>
      </c>
      <c r="BB12" s="83">
        <v>38000</v>
      </c>
      <c r="BC12" s="83">
        <v>37000</v>
      </c>
      <c r="BD12" s="83">
        <v>1000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2000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2000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52466.2</v>
      </c>
      <c r="CM12" s="83">
        <v>50590</v>
      </c>
      <c r="CN12" s="83">
        <v>300</v>
      </c>
      <c r="CO12" s="83">
        <v>200</v>
      </c>
      <c r="CP12" s="83">
        <v>52266.2</v>
      </c>
      <c r="CQ12" s="83">
        <v>50590</v>
      </c>
      <c r="CR12" s="83">
        <v>300</v>
      </c>
      <c r="CS12" s="83">
        <v>200</v>
      </c>
      <c r="CT12" s="83">
        <v>10500</v>
      </c>
      <c r="CU12" s="83">
        <v>10500</v>
      </c>
      <c r="CV12" s="83">
        <v>0</v>
      </c>
      <c r="CW12" s="83">
        <v>0</v>
      </c>
      <c r="CX12" s="83">
        <v>64100</v>
      </c>
      <c r="CY12" s="83">
        <v>61582.9857</v>
      </c>
      <c r="CZ12" s="83">
        <v>2000</v>
      </c>
      <c r="DA12" s="83">
        <v>700</v>
      </c>
      <c r="DB12" s="83">
        <v>46500</v>
      </c>
      <c r="DC12" s="83">
        <v>45532.9857</v>
      </c>
      <c r="DD12" s="83">
        <v>2000</v>
      </c>
      <c r="DE12" s="83">
        <v>700</v>
      </c>
      <c r="DF12" s="83">
        <v>1520</v>
      </c>
      <c r="DG12" s="83">
        <v>1305</v>
      </c>
      <c r="DH12" s="83">
        <v>0</v>
      </c>
      <c r="DI12" s="83">
        <v>0</v>
      </c>
      <c r="DJ12" s="83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4">
        <v>0</v>
      </c>
      <c r="DS12" s="84">
        <v>0</v>
      </c>
    </row>
    <row r="13" spans="2:123" s="85" customFormat="1" ht="20.25" customHeight="1">
      <c r="B13" s="82">
        <v>4</v>
      </c>
      <c r="C13" s="78" t="s">
        <v>134</v>
      </c>
      <c r="D13" s="84">
        <v>426916.734</v>
      </c>
      <c r="E13" s="84">
        <v>376420.8046</v>
      </c>
      <c r="F13" s="84">
        <v>338774.9</v>
      </c>
      <c r="G13" s="84">
        <v>308674.0966</v>
      </c>
      <c r="H13" s="84">
        <v>96261.834</v>
      </c>
      <c r="I13" s="84">
        <v>75866.708</v>
      </c>
      <c r="J13" s="83">
        <v>204211</v>
      </c>
      <c r="K13" s="83">
        <v>189115.9106</v>
      </c>
      <c r="L13" s="83">
        <v>28013.91</v>
      </c>
      <c r="M13" s="83">
        <v>25138.612</v>
      </c>
      <c r="N13" s="83">
        <v>130000</v>
      </c>
      <c r="O13" s="83">
        <v>116690.7396</v>
      </c>
      <c r="P13" s="83">
        <v>6788.8</v>
      </c>
      <c r="Q13" s="83">
        <v>6192.94</v>
      </c>
      <c r="R13" s="83">
        <v>73011</v>
      </c>
      <c r="S13" s="83">
        <v>71241.731</v>
      </c>
      <c r="T13" s="83">
        <v>21225.11</v>
      </c>
      <c r="U13" s="83">
        <v>18945.672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27275</v>
      </c>
      <c r="AE13" s="83">
        <v>26644.758</v>
      </c>
      <c r="AF13" s="83">
        <v>18625.2</v>
      </c>
      <c r="AG13" s="83">
        <v>6768.973</v>
      </c>
      <c r="AH13" s="83">
        <v>12620</v>
      </c>
      <c r="AI13" s="83">
        <v>12476.81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14655</v>
      </c>
      <c r="AQ13" s="83">
        <v>14167.948</v>
      </c>
      <c r="AR13" s="83">
        <v>33575.2</v>
      </c>
      <c r="AS13" s="83">
        <v>33575.198</v>
      </c>
      <c r="AT13" s="83">
        <v>0</v>
      </c>
      <c r="AU13" s="83">
        <v>0</v>
      </c>
      <c r="AV13" s="83">
        <v>-14950</v>
      </c>
      <c r="AW13" s="83">
        <v>-26806.225</v>
      </c>
      <c r="AX13" s="83">
        <v>10500</v>
      </c>
      <c r="AY13" s="83">
        <v>9519.612</v>
      </c>
      <c r="AZ13" s="83">
        <v>6937.804</v>
      </c>
      <c r="BA13" s="83">
        <v>6059.507</v>
      </c>
      <c r="BB13" s="83">
        <v>6700</v>
      </c>
      <c r="BC13" s="83">
        <v>6421.992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16400</v>
      </c>
      <c r="BK13" s="83">
        <v>12957.02</v>
      </c>
      <c r="BL13" s="83">
        <v>26687.92</v>
      </c>
      <c r="BM13" s="83">
        <v>26660.72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11400</v>
      </c>
      <c r="BW13" s="83">
        <v>10718.03</v>
      </c>
      <c r="BX13" s="83">
        <v>26687.92</v>
      </c>
      <c r="BY13" s="83">
        <v>26660.72</v>
      </c>
      <c r="BZ13" s="83">
        <v>5000</v>
      </c>
      <c r="CA13" s="83">
        <v>2238.99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9000</v>
      </c>
      <c r="CM13" s="83">
        <v>6726.174</v>
      </c>
      <c r="CN13" s="83">
        <v>0</v>
      </c>
      <c r="CO13" s="83">
        <v>0</v>
      </c>
      <c r="CP13" s="83">
        <v>9000</v>
      </c>
      <c r="CQ13" s="83">
        <v>6726.174</v>
      </c>
      <c r="CR13" s="83">
        <v>0</v>
      </c>
      <c r="CS13" s="83">
        <v>0</v>
      </c>
      <c r="CT13" s="83">
        <v>4000</v>
      </c>
      <c r="CU13" s="83">
        <v>2921.229</v>
      </c>
      <c r="CV13" s="83">
        <v>0</v>
      </c>
      <c r="CW13" s="83">
        <v>0</v>
      </c>
      <c r="CX13" s="83">
        <v>56068.9</v>
      </c>
      <c r="CY13" s="83">
        <v>49515.622</v>
      </c>
      <c r="CZ13" s="83">
        <v>15997</v>
      </c>
      <c r="DA13" s="83">
        <v>11238.896</v>
      </c>
      <c r="DB13" s="83">
        <v>40008.9</v>
      </c>
      <c r="DC13" s="83">
        <v>36693.077</v>
      </c>
      <c r="DD13" s="83">
        <v>15997</v>
      </c>
      <c r="DE13" s="83">
        <v>11238.896</v>
      </c>
      <c r="DF13" s="83">
        <v>7200</v>
      </c>
      <c r="DG13" s="83">
        <v>6075</v>
      </c>
      <c r="DH13" s="83">
        <v>0</v>
      </c>
      <c r="DI13" s="83">
        <v>0</v>
      </c>
      <c r="DJ13" s="83">
        <v>0</v>
      </c>
      <c r="DK13" s="83">
        <v>0</v>
      </c>
      <c r="DL13" s="83">
        <v>8120</v>
      </c>
      <c r="DM13" s="83">
        <v>8120</v>
      </c>
      <c r="DN13" s="83">
        <v>0</v>
      </c>
      <c r="DO13" s="83">
        <v>0</v>
      </c>
      <c r="DP13" s="83">
        <v>8120</v>
      </c>
      <c r="DQ13" s="83">
        <v>8120</v>
      </c>
      <c r="DR13" s="84">
        <v>0</v>
      </c>
      <c r="DS13" s="84">
        <v>0</v>
      </c>
    </row>
    <row r="14" spans="2:123" s="85" customFormat="1" ht="21" customHeight="1">
      <c r="B14" s="82">
        <v>5</v>
      </c>
      <c r="C14" s="86" t="s">
        <v>128</v>
      </c>
      <c r="D14" s="84">
        <v>436850.4558</v>
      </c>
      <c r="E14" s="84">
        <v>379053.1366</v>
      </c>
      <c r="F14" s="84">
        <v>257328.0504</v>
      </c>
      <c r="G14" s="84">
        <v>210757.4556</v>
      </c>
      <c r="H14" s="84">
        <v>179522.4054</v>
      </c>
      <c r="I14" s="84">
        <v>168295.681</v>
      </c>
      <c r="J14" s="83">
        <v>131975</v>
      </c>
      <c r="K14" s="83">
        <v>120882.8747</v>
      </c>
      <c r="L14" s="83">
        <v>15500</v>
      </c>
      <c r="M14" s="83">
        <v>10387</v>
      </c>
      <c r="N14" s="83">
        <v>128500</v>
      </c>
      <c r="O14" s="83">
        <v>119696.4487</v>
      </c>
      <c r="P14" s="83">
        <v>12500</v>
      </c>
      <c r="Q14" s="83">
        <v>10387</v>
      </c>
      <c r="R14" s="83">
        <v>3475</v>
      </c>
      <c r="S14" s="83">
        <v>1186.426</v>
      </c>
      <c r="T14" s="83">
        <v>3000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36500</v>
      </c>
      <c r="AE14" s="83">
        <v>35001.3</v>
      </c>
      <c r="AF14" s="83">
        <v>-2500</v>
      </c>
      <c r="AG14" s="83">
        <v>-3456.974</v>
      </c>
      <c r="AH14" s="83">
        <v>36500</v>
      </c>
      <c r="AI14" s="83">
        <v>35001.3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500</v>
      </c>
      <c r="AS14" s="83">
        <v>480</v>
      </c>
      <c r="AT14" s="83">
        <v>0</v>
      </c>
      <c r="AU14" s="83">
        <v>0</v>
      </c>
      <c r="AV14" s="83">
        <v>-3000</v>
      </c>
      <c r="AW14" s="83">
        <v>-3936.974</v>
      </c>
      <c r="AX14" s="83">
        <v>21900</v>
      </c>
      <c r="AY14" s="83">
        <v>19788.28</v>
      </c>
      <c r="AZ14" s="83">
        <v>0</v>
      </c>
      <c r="BA14" s="83">
        <v>0</v>
      </c>
      <c r="BB14" s="83">
        <v>21900</v>
      </c>
      <c r="BC14" s="83">
        <v>19788.28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3863.0504</v>
      </c>
      <c r="BK14" s="83">
        <v>3491.0709</v>
      </c>
      <c r="BL14" s="83">
        <v>166522.4054</v>
      </c>
      <c r="BM14" s="83">
        <v>161365.655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1000</v>
      </c>
      <c r="BW14" s="83">
        <v>690.0005</v>
      </c>
      <c r="BX14" s="83">
        <v>166522.4054</v>
      </c>
      <c r="BY14" s="83">
        <v>161365.655</v>
      </c>
      <c r="BZ14" s="83">
        <v>2863.0504</v>
      </c>
      <c r="CA14" s="83">
        <v>2801.0704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7590</v>
      </c>
      <c r="CM14" s="83">
        <v>5190</v>
      </c>
      <c r="CN14" s="83">
        <v>0</v>
      </c>
      <c r="CO14" s="83">
        <v>0</v>
      </c>
      <c r="CP14" s="83">
        <v>7590</v>
      </c>
      <c r="CQ14" s="83">
        <v>5190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20500</v>
      </c>
      <c r="CY14" s="83">
        <v>18503.93</v>
      </c>
      <c r="CZ14" s="83">
        <v>0</v>
      </c>
      <c r="DA14" s="83">
        <v>0</v>
      </c>
      <c r="DB14" s="83">
        <v>20500</v>
      </c>
      <c r="DC14" s="83">
        <v>18503.93</v>
      </c>
      <c r="DD14" s="83">
        <v>0</v>
      </c>
      <c r="DE14" s="83">
        <v>0</v>
      </c>
      <c r="DF14" s="83">
        <v>8000</v>
      </c>
      <c r="DG14" s="83">
        <v>7900</v>
      </c>
      <c r="DH14" s="83">
        <v>0</v>
      </c>
      <c r="DI14" s="83">
        <v>0</v>
      </c>
      <c r="DJ14" s="83">
        <v>27000</v>
      </c>
      <c r="DK14" s="83">
        <v>0</v>
      </c>
      <c r="DL14" s="83">
        <v>27000</v>
      </c>
      <c r="DM14" s="83">
        <v>0</v>
      </c>
      <c r="DN14" s="83">
        <v>0</v>
      </c>
      <c r="DO14" s="83">
        <v>0</v>
      </c>
      <c r="DP14" s="83">
        <v>0</v>
      </c>
      <c r="DQ14" s="83">
        <v>0</v>
      </c>
      <c r="DR14" s="84">
        <v>0</v>
      </c>
      <c r="DS14" s="84">
        <v>5000</v>
      </c>
    </row>
    <row r="15" spans="2:123" s="85" customFormat="1" ht="20.25" customHeight="1">
      <c r="B15" s="82">
        <v>6</v>
      </c>
      <c r="C15" s="86" t="s">
        <v>130</v>
      </c>
      <c r="D15" s="84">
        <v>203893.4</v>
      </c>
      <c r="E15" s="84">
        <v>164299.756</v>
      </c>
      <c r="F15" s="84">
        <v>171582.8</v>
      </c>
      <c r="G15" s="84">
        <v>143537.518</v>
      </c>
      <c r="H15" s="84">
        <v>48810.6</v>
      </c>
      <c r="I15" s="84">
        <v>37262.238</v>
      </c>
      <c r="J15" s="83">
        <v>56805</v>
      </c>
      <c r="K15" s="83">
        <v>52030.315</v>
      </c>
      <c r="L15" s="83">
        <v>8365.6</v>
      </c>
      <c r="M15" s="83">
        <v>7932.25</v>
      </c>
      <c r="N15" s="83">
        <v>55900</v>
      </c>
      <c r="O15" s="83">
        <v>51239.315</v>
      </c>
      <c r="P15" s="83">
        <v>8365.6</v>
      </c>
      <c r="Q15" s="83">
        <v>7932.25</v>
      </c>
      <c r="R15" s="83">
        <v>755</v>
      </c>
      <c r="S15" s="83">
        <v>641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22860</v>
      </c>
      <c r="AE15" s="83">
        <v>10235.182</v>
      </c>
      <c r="AF15" s="83">
        <v>0</v>
      </c>
      <c r="AG15" s="83">
        <v>-5798.71</v>
      </c>
      <c r="AH15" s="83">
        <v>1860</v>
      </c>
      <c r="AI15" s="83">
        <v>1860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21000</v>
      </c>
      <c r="AQ15" s="83">
        <v>8375.182</v>
      </c>
      <c r="AR15" s="83">
        <v>6000</v>
      </c>
      <c r="AS15" s="83">
        <v>350</v>
      </c>
      <c r="AT15" s="83">
        <v>0</v>
      </c>
      <c r="AU15" s="83">
        <v>0</v>
      </c>
      <c r="AV15" s="83">
        <v>-6000</v>
      </c>
      <c r="AW15" s="83">
        <v>-6148.71</v>
      </c>
      <c r="AX15" s="83">
        <v>9050</v>
      </c>
      <c r="AY15" s="83">
        <v>7456.684</v>
      </c>
      <c r="AZ15" s="83">
        <v>0</v>
      </c>
      <c r="BA15" s="83">
        <v>0</v>
      </c>
      <c r="BB15" s="83">
        <v>9050</v>
      </c>
      <c r="BC15" s="83">
        <v>7456.684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9700</v>
      </c>
      <c r="BK15" s="83">
        <v>4310.504</v>
      </c>
      <c r="BL15" s="83">
        <v>39445</v>
      </c>
      <c r="BM15" s="83">
        <v>34178.706</v>
      </c>
      <c r="BN15" s="83">
        <v>300</v>
      </c>
      <c r="BO15" s="83">
        <v>290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9400</v>
      </c>
      <c r="BW15" s="83">
        <v>4020.504</v>
      </c>
      <c r="BX15" s="83">
        <v>39445</v>
      </c>
      <c r="BY15" s="83">
        <v>34178.706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2656</v>
      </c>
      <c r="CM15" s="83">
        <v>2357.5</v>
      </c>
      <c r="CN15" s="83">
        <v>1000</v>
      </c>
      <c r="CO15" s="83">
        <v>949.992</v>
      </c>
      <c r="CP15" s="83">
        <v>2656</v>
      </c>
      <c r="CQ15" s="83">
        <v>2357.5</v>
      </c>
      <c r="CR15" s="83">
        <v>1000</v>
      </c>
      <c r="CS15" s="83">
        <v>949.992</v>
      </c>
      <c r="CT15" s="83">
        <v>0</v>
      </c>
      <c r="CU15" s="83">
        <v>0</v>
      </c>
      <c r="CV15" s="83">
        <v>1000</v>
      </c>
      <c r="CW15" s="83">
        <v>949.992</v>
      </c>
      <c r="CX15" s="83">
        <v>49290</v>
      </c>
      <c r="CY15" s="83">
        <v>46047.333</v>
      </c>
      <c r="CZ15" s="83">
        <v>0</v>
      </c>
      <c r="DA15" s="83">
        <v>0</v>
      </c>
      <c r="DB15" s="83">
        <v>49290</v>
      </c>
      <c r="DC15" s="83">
        <v>46047.333</v>
      </c>
      <c r="DD15" s="83">
        <v>0</v>
      </c>
      <c r="DE15" s="83">
        <v>0</v>
      </c>
      <c r="DF15" s="83">
        <v>4600</v>
      </c>
      <c r="DG15" s="83">
        <v>4600</v>
      </c>
      <c r="DH15" s="83">
        <v>0</v>
      </c>
      <c r="DI15" s="83">
        <v>0</v>
      </c>
      <c r="DJ15" s="83">
        <v>121.8</v>
      </c>
      <c r="DK15" s="83">
        <v>0</v>
      </c>
      <c r="DL15" s="83">
        <v>16621.8</v>
      </c>
      <c r="DM15" s="83">
        <v>16500</v>
      </c>
      <c r="DN15" s="83">
        <v>0</v>
      </c>
      <c r="DO15" s="83">
        <v>0</v>
      </c>
      <c r="DP15" s="83">
        <v>16500</v>
      </c>
      <c r="DQ15" s="83">
        <v>16500</v>
      </c>
      <c r="DR15" s="84">
        <v>0</v>
      </c>
      <c r="DS15" s="84">
        <v>0</v>
      </c>
    </row>
    <row r="16" spans="2:123" s="85" customFormat="1" ht="18" customHeight="1">
      <c r="B16" s="82">
        <v>7</v>
      </c>
      <c r="C16" s="86" t="s">
        <v>129</v>
      </c>
      <c r="D16" s="84">
        <v>203922.004</v>
      </c>
      <c r="E16" s="84">
        <f>163712.793-253.9</f>
        <v>163458.893</v>
      </c>
      <c r="F16" s="84">
        <v>195613.945</v>
      </c>
      <c r="G16" s="84">
        <v>155745.103</v>
      </c>
      <c r="H16" s="84">
        <v>22808.059</v>
      </c>
      <c r="I16" s="84">
        <f>22467.69-253.9</f>
        <v>22213.789999999997</v>
      </c>
      <c r="J16" s="83">
        <v>120790</v>
      </c>
      <c r="K16" s="83">
        <v>115397.2672</v>
      </c>
      <c r="L16" s="83">
        <v>1499.959</v>
      </c>
      <c r="M16" s="83">
        <v>1173.8</v>
      </c>
      <c r="N16" s="83">
        <v>118990</v>
      </c>
      <c r="O16" s="83">
        <v>113686.8572</v>
      </c>
      <c r="P16" s="83">
        <v>1499.959</v>
      </c>
      <c r="Q16" s="83">
        <v>1173.8</v>
      </c>
      <c r="R16" s="83">
        <v>1500</v>
      </c>
      <c r="S16" s="83">
        <v>1438.21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12011.5</v>
      </c>
      <c r="AE16" s="83">
        <v>4416.863</v>
      </c>
      <c r="AF16" s="83">
        <v>4838.1</v>
      </c>
      <c r="AG16" s="83">
        <v>7976.038</v>
      </c>
      <c r="AH16" s="83">
        <v>8011.5</v>
      </c>
      <c r="AI16" s="83">
        <v>1696.29</v>
      </c>
      <c r="AJ16" s="83">
        <v>9030</v>
      </c>
      <c r="AK16" s="83">
        <v>8982</v>
      </c>
      <c r="AL16" s="83">
        <v>0</v>
      </c>
      <c r="AM16" s="83">
        <v>0</v>
      </c>
      <c r="AN16" s="83">
        <v>0</v>
      </c>
      <c r="AO16" s="83">
        <v>0</v>
      </c>
      <c r="AP16" s="83">
        <v>4000</v>
      </c>
      <c r="AQ16" s="83">
        <v>2720.573</v>
      </c>
      <c r="AR16" s="83">
        <v>0</v>
      </c>
      <c r="AS16" s="83">
        <v>0</v>
      </c>
      <c r="AT16" s="83">
        <v>0</v>
      </c>
      <c r="AU16" s="83">
        <v>0</v>
      </c>
      <c r="AV16" s="83">
        <f>-4191.9-253.9</f>
        <v>-4445.799999999999</v>
      </c>
      <c r="AW16" s="83">
        <v>-1005.962</v>
      </c>
      <c r="AX16" s="83">
        <v>9500</v>
      </c>
      <c r="AY16" s="83">
        <v>8893.573</v>
      </c>
      <c r="AZ16" s="83">
        <v>0</v>
      </c>
      <c r="BA16" s="83">
        <v>0</v>
      </c>
      <c r="BB16" s="83">
        <v>9000</v>
      </c>
      <c r="BC16" s="83">
        <v>8893.573</v>
      </c>
      <c r="BD16" s="83">
        <v>0</v>
      </c>
      <c r="BE16" s="83">
        <v>0</v>
      </c>
      <c r="BF16" s="83">
        <v>500</v>
      </c>
      <c r="BG16" s="83">
        <v>0</v>
      </c>
      <c r="BH16" s="83">
        <v>0</v>
      </c>
      <c r="BI16" s="83">
        <v>0</v>
      </c>
      <c r="BJ16" s="83">
        <v>8090</v>
      </c>
      <c r="BK16" s="83">
        <v>3357.1236</v>
      </c>
      <c r="BL16" s="83">
        <v>16070</v>
      </c>
      <c r="BM16" s="83">
        <v>13317.852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4090</v>
      </c>
      <c r="BW16" s="83">
        <v>1146.2</v>
      </c>
      <c r="BX16" s="83">
        <v>1300</v>
      </c>
      <c r="BY16" s="83">
        <v>904.85</v>
      </c>
      <c r="BZ16" s="83">
        <v>4000</v>
      </c>
      <c r="CA16" s="83">
        <v>2210.9236</v>
      </c>
      <c r="CB16" s="83">
        <v>14770</v>
      </c>
      <c r="CC16" s="83">
        <v>12413.002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3400</v>
      </c>
      <c r="CM16" s="83">
        <v>2796.7762</v>
      </c>
      <c r="CN16" s="83">
        <v>0</v>
      </c>
      <c r="CO16" s="83">
        <v>0</v>
      </c>
      <c r="CP16" s="83">
        <v>2800</v>
      </c>
      <c r="CQ16" s="83">
        <v>2796.7762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2698.5</v>
      </c>
      <c r="CY16" s="83">
        <v>2398.5</v>
      </c>
      <c r="CZ16" s="83">
        <v>400</v>
      </c>
      <c r="DA16" s="83">
        <v>0</v>
      </c>
      <c r="DB16" s="83">
        <v>2398.5</v>
      </c>
      <c r="DC16" s="83">
        <v>2398.5</v>
      </c>
      <c r="DD16" s="83">
        <v>400</v>
      </c>
      <c r="DE16" s="83">
        <v>0</v>
      </c>
      <c r="DF16" s="83">
        <v>4000</v>
      </c>
      <c r="DG16" s="83">
        <v>3985</v>
      </c>
      <c r="DH16" s="83">
        <v>0</v>
      </c>
      <c r="DI16" s="83">
        <v>0</v>
      </c>
      <c r="DJ16" s="83">
        <v>20623.945</v>
      </c>
      <c r="DK16" s="83">
        <v>0</v>
      </c>
      <c r="DL16" s="83">
        <v>35123.945</v>
      </c>
      <c r="DM16" s="83">
        <v>14500</v>
      </c>
      <c r="DN16" s="83">
        <v>0</v>
      </c>
      <c r="DO16" s="83">
        <v>0</v>
      </c>
      <c r="DP16" s="83">
        <v>14500</v>
      </c>
      <c r="DQ16" s="83">
        <v>14500</v>
      </c>
      <c r="DR16" s="84">
        <v>0</v>
      </c>
      <c r="DS16" s="84">
        <v>0</v>
      </c>
    </row>
    <row r="17" spans="2:123" s="85" customFormat="1" ht="18" customHeight="1">
      <c r="B17" s="82">
        <v>8</v>
      </c>
      <c r="C17" s="86" t="s">
        <v>132</v>
      </c>
      <c r="D17" s="84">
        <v>132757.299</v>
      </c>
      <c r="E17" s="84">
        <v>116559.2881</v>
      </c>
      <c r="F17" s="84">
        <v>126855.2</v>
      </c>
      <c r="G17" s="84">
        <v>111476.8881</v>
      </c>
      <c r="H17" s="84">
        <v>14244.699</v>
      </c>
      <c r="I17" s="84">
        <v>13425</v>
      </c>
      <c r="J17" s="83">
        <v>29865.6</v>
      </c>
      <c r="K17" s="83">
        <v>26815.2638</v>
      </c>
      <c r="L17" s="83">
        <v>2735</v>
      </c>
      <c r="M17" s="83">
        <v>2635</v>
      </c>
      <c r="N17" s="83">
        <v>26795</v>
      </c>
      <c r="O17" s="83">
        <v>24191.2138</v>
      </c>
      <c r="P17" s="83">
        <v>345</v>
      </c>
      <c r="Q17" s="83">
        <v>345</v>
      </c>
      <c r="R17" s="83">
        <v>2820.6</v>
      </c>
      <c r="S17" s="83">
        <v>2463.05</v>
      </c>
      <c r="T17" s="83">
        <v>1890</v>
      </c>
      <c r="U17" s="83">
        <v>1890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3560</v>
      </c>
      <c r="AE17" s="83">
        <v>3519</v>
      </c>
      <c r="AF17" s="83">
        <v>0</v>
      </c>
      <c r="AG17" s="83">
        <v>0</v>
      </c>
      <c r="AH17" s="83">
        <v>450</v>
      </c>
      <c r="AI17" s="83">
        <v>422</v>
      </c>
      <c r="AJ17" s="83">
        <v>0</v>
      </c>
      <c r="AK17" s="83">
        <v>0</v>
      </c>
      <c r="AL17" s="83">
        <v>120</v>
      </c>
      <c r="AM17" s="83">
        <v>120</v>
      </c>
      <c r="AN17" s="83">
        <v>0</v>
      </c>
      <c r="AO17" s="83">
        <v>0</v>
      </c>
      <c r="AP17" s="83">
        <v>2990</v>
      </c>
      <c r="AQ17" s="83">
        <v>2977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4650</v>
      </c>
      <c r="AY17" s="83">
        <v>4397.9</v>
      </c>
      <c r="AZ17" s="83">
        <v>0</v>
      </c>
      <c r="BA17" s="83">
        <v>0</v>
      </c>
      <c r="BB17" s="83">
        <v>4500</v>
      </c>
      <c r="BC17" s="83">
        <v>4397.9</v>
      </c>
      <c r="BD17" s="83">
        <v>0</v>
      </c>
      <c r="BE17" s="83">
        <v>0</v>
      </c>
      <c r="BF17" s="83">
        <v>150</v>
      </c>
      <c r="BG17" s="83">
        <v>0</v>
      </c>
      <c r="BH17" s="83">
        <v>0</v>
      </c>
      <c r="BI17" s="83">
        <v>0</v>
      </c>
      <c r="BJ17" s="83">
        <v>4464</v>
      </c>
      <c r="BK17" s="83">
        <v>3685.5999</v>
      </c>
      <c r="BL17" s="83">
        <v>11509.699</v>
      </c>
      <c r="BM17" s="83">
        <v>10790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2764</v>
      </c>
      <c r="BW17" s="83">
        <v>1986</v>
      </c>
      <c r="BX17" s="83">
        <v>0</v>
      </c>
      <c r="BY17" s="83">
        <v>0</v>
      </c>
      <c r="BZ17" s="83">
        <v>1700</v>
      </c>
      <c r="CA17" s="83">
        <v>1699.5999</v>
      </c>
      <c r="CB17" s="83">
        <v>11509.699</v>
      </c>
      <c r="CC17" s="83">
        <v>10790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12320</v>
      </c>
      <c r="CM17" s="83">
        <v>11457.6094</v>
      </c>
      <c r="CN17" s="83">
        <v>0</v>
      </c>
      <c r="CO17" s="83">
        <v>0</v>
      </c>
      <c r="CP17" s="83">
        <v>12320</v>
      </c>
      <c r="CQ17" s="83">
        <v>11457.6094</v>
      </c>
      <c r="CR17" s="83">
        <v>0</v>
      </c>
      <c r="CS17" s="83">
        <v>0</v>
      </c>
      <c r="CT17" s="83">
        <v>4370</v>
      </c>
      <c r="CU17" s="83">
        <v>4101.4384</v>
      </c>
      <c r="CV17" s="83">
        <v>0</v>
      </c>
      <c r="CW17" s="83">
        <v>0</v>
      </c>
      <c r="CX17" s="83">
        <v>60998</v>
      </c>
      <c r="CY17" s="83">
        <v>50603.915</v>
      </c>
      <c r="CZ17" s="83">
        <v>0</v>
      </c>
      <c r="DA17" s="83">
        <v>0</v>
      </c>
      <c r="DB17" s="83">
        <v>46598</v>
      </c>
      <c r="DC17" s="83">
        <v>37938.869</v>
      </c>
      <c r="DD17" s="83">
        <v>0</v>
      </c>
      <c r="DE17" s="83">
        <v>0</v>
      </c>
      <c r="DF17" s="83">
        <v>2655</v>
      </c>
      <c r="DG17" s="83">
        <v>2655</v>
      </c>
      <c r="DH17" s="83">
        <v>0</v>
      </c>
      <c r="DI17" s="83">
        <v>0</v>
      </c>
      <c r="DJ17" s="83">
        <v>0</v>
      </c>
      <c r="DK17" s="83">
        <v>0</v>
      </c>
      <c r="DL17" s="83">
        <v>8342.6</v>
      </c>
      <c r="DM17" s="83">
        <v>8342.6</v>
      </c>
      <c r="DN17" s="83">
        <v>0</v>
      </c>
      <c r="DO17" s="83">
        <v>0</v>
      </c>
      <c r="DP17" s="83">
        <v>8342.6</v>
      </c>
      <c r="DQ17" s="83">
        <v>8342.6</v>
      </c>
      <c r="DR17" s="84">
        <v>0</v>
      </c>
      <c r="DS17" s="84">
        <v>0</v>
      </c>
    </row>
    <row r="18" spans="1:123" ht="16.5" customHeight="1">
      <c r="A18" s="71"/>
      <c r="B18" s="72"/>
      <c r="C18" s="75" t="s">
        <v>126</v>
      </c>
      <c r="D18" s="70">
        <f aca="true" t="shared" si="2" ref="D18:AI18">SUM(D10:D17)</f>
        <v>2653244.4083000002</v>
      </c>
      <c r="E18" s="70">
        <f t="shared" si="2"/>
        <v>2127643.1744999997</v>
      </c>
      <c r="F18" s="70">
        <f t="shared" si="2"/>
        <v>2016707.5954000002</v>
      </c>
      <c r="G18" s="70">
        <f t="shared" si="2"/>
        <v>1805432.4035999998</v>
      </c>
      <c r="H18" s="70">
        <f t="shared" si="2"/>
        <v>683999.4129000001</v>
      </c>
      <c r="I18" s="70">
        <f t="shared" si="2"/>
        <v>369673.37090000004</v>
      </c>
      <c r="J18" s="70">
        <f t="shared" si="2"/>
        <v>800307.7</v>
      </c>
      <c r="K18" s="70">
        <f t="shared" si="2"/>
        <v>750279.7379000001</v>
      </c>
      <c r="L18" s="70">
        <f t="shared" si="2"/>
        <v>156012.869</v>
      </c>
      <c r="M18" s="70">
        <f t="shared" si="2"/>
        <v>105784.95</v>
      </c>
      <c r="N18" s="70">
        <f t="shared" si="2"/>
        <v>688757.071</v>
      </c>
      <c r="O18" s="70">
        <f t="shared" si="2"/>
        <v>645127.6603</v>
      </c>
      <c r="P18" s="70">
        <f t="shared" si="2"/>
        <v>65956.659</v>
      </c>
      <c r="Q18" s="70">
        <f t="shared" si="2"/>
        <v>28069.489999999998</v>
      </c>
      <c r="R18" s="70">
        <f t="shared" si="2"/>
        <v>90013.02900000001</v>
      </c>
      <c r="S18" s="70">
        <f t="shared" si="2"/>
        <v>84319.09600000002</v>
      </c>
      <c r="T18" s="70">
        <f t="shared" si="2"/>
        <v>77996.20999999999</v>
      </c>
      <c r="U18" s="70">
        <f t="shared" si="2"/>
        <v>65785.45999999999</v>
      </c>
      <c r="V18" s="70">
        <f t="shared" si="2"/>
        <v>0</v>
      </c>
      <c r="W18" s="70">
        <f t="shared" si="2"/>
        <v>0</v>
      </c>
      <c r="X18" s="70">
        <f t="shared" si="2"/>
        <v>0</v>
      </c>
      <c r="Y18" s="70">
        <f t="shared" si="2"/>
        <v>0</v>
      </c>
      <c r="Z18" s="70">
        <f t="shared" si="2"/>
        <v>0</v>
      </c>
      <c r="AA18" s="70">
        <f t="shared" si="2"/>
        <v>0</v>
      </c>
      <c r="AB18" s="70">
        <f t="shared" si="2"/>
        <v>15000</v>
      </c>
      <c r="AC18" s="70">
        <f t="shared" si="2"/>
        <v>3000.7002</v>
      </c>
      <c r="AD18" s="70">
        <f t="shared" si="2"/>
        <v>149518.3</v>
      </c>
      <c r="AE18" s="70">
        <f t="shared" si="2"/>
        <v>126395.9698</v>
      </c>
      <c r="AF18" s="70">
        <f t="shared" si="2"/>
        <v>78102.0155</v>
      </c>
      <c r="AG18" s="70">
        <f t="shared" si="2"/>
        <v>-65265.682300000015</v>
      </c>
      <c r="AH18" s="70">
        <f t="shared" si="2"/>
        <v>66771.6</v>
      </c>
      <c r="AI18" s="70">
        <f t="shared" si="2"/>
        <v>58736.221000000005</v>
      </c>
      <c r="AJ18" s="70">
        <f aca="true" t="shared" si="3" ref="AJ18:BO18">SUM(AJ10:AJ17)</f>
        <v>10530</v>
      </c>
      <c r="AK18" s="70">
        <f t="shared" si="3"/>
        <v>9157.014</v>
      </c>
      <c r="AL18" s="70">
        <f t="shared" si="3"/>
        <v>120</v>
      </c>
      <c r="AM18" s="70">
        <f t="shared" si="3"/>
        <v>120</v>
      </c>
      <c r="AN18" s="70">
        <f t="shared" si="3"/>
        <v>0</v>
      </c>
      <c r="AO18" s="70">
        <f t="shared" si="3"/>
        <v>0</v>
      </c>
      <c r="AP18" s="70">
        <f t="shared" si="3"/>
        <v>82626.7</v>
      </c>
      <c r="AQ18" s="70">
        <f t="shared" si="3"/>
        <v>67539.7488</v>
      </c>
      <c r="AR18" s="70">
        <f t="shared" si="3"/>
        <v>123575.2</v>
      </c>
      <c r="AS18" s="70">
        <f t="shared" si="3"/>
        <v>38406.117999999995</v>
      </c>
      <c r="AT18" s="70">
        <f t="shared" si="3"/>
        <v>0</v>
      </c>
      <c r="AU18" s="70">
        <f t="shared" si="3"/>
        <v>0</v>
      </c>
      <c r="AV18" s="70">
        <f t="shared" si="3"/>
        <v>-58757.0845</v>
      </c>
      <c r="AW18" s="70">
        <f t="shared" si="3"/>
        <v>-113572.8143</v>
      </c>
      <c r="AX18" s="70">
        <f t="shared" si="3"/>
        <v>229934.9</v>
      </c>
      <c r="AY18" s="70">
        <f t="shared" si="3"/>
        <v>209394.744</v>
      </c>
      <c r="AZ18" s="70">
        <f t="shared" si="3"/>
        <v>60912.804000000004</v>
      </c>
      <c r="BA18" s="70">
        <f t="shared" si="3"/>
        <v>56919.507</v>
      </c>
      <c r="BB18" s="70">
        <f t="shared" si="3"/>
        <v>214314.9</v>
      </c>
      <c r="BC18" s="70">
        <f t="shared" si="3"/>
        <v>195277.124</v>
      </c>
      <c r="BD18" s="70">
        <f t="shared" si="3"/>
        <v>53975</v>
      </c>
      <c r="BE18" s="70">
        <f t="shared" si="3"/>
        <v>50860</v>
      </c>
      <c r="BF18" s="70">
        <f t="shared" si="3"/>
        <v>11820</v>
      </c>
      <c r="BG18" s="70">
        <f t="shared" si="3"/>
        <v>11020</v>
      </c>
      <c r="BH18" s="70">
        <f t="shared" si="3"/>
        <v>0</v>
      </c>
      <c r="BI18" s="70">
        <f t="shared" si="3"/>
        <v>0</v>
      </c>
      <c r="BJ18" s="70">
        <f t="shared" si="3"/>
        <v>79255.8504</v>
      </c>
      <c r="BK18" s="70">
        <f t="shared" si="3"/>
        <v>62008.91650000001</v>
      </c>
      <c r="BL18" s="70">
        <f t="shared" si="3"/>
        <v>315574.7244</v>
      </c>
      <c r="BM18" s="70">
        <f t="shared" si="3"/>
        <v>253313.00800000003</v>
      </c>
      <c r="BN18" s="70">
        <f t="shared" si="3"/>
        <v>660</v>
      </c>
      <c r="BO18" s="70">
        <f t="shared" si="3"/>
        <v>650</v>
      </c>
      <c r="BP18" s="70">
        <f aca="true" t="shared" si="4" ref="BP18:CU18">SUM(BP10:BP17)</f>
        <v>27719.7</v>
      </c>
      <c r="BQ18" s="70">
        <f t="shared" si="4"/>
        <v>1318.35</v>
      </c>
      <c r="BR18" s="70">
        <f t="shared" si="4"/>
        <v>0</v>
      </c>
      <c r="BS18" s="70">
        <f t="shared" si="4"/>
        <v>0</v>
      </c>
      <c r="BT18" s="70">
        <f t="shared" si="4"/>
        <v>14440</v>
      </c>
      <c r="BU18" s="70">
        <f t="shared" si="4"/>
        <v>382.525</v>
      </c>
      <c r="BV18" s="70">
        <f t="shared" si="4"/>
        <v>34701</v>
      </c>
      <c r="BW18" s="70">
        <f t="shared" si="4"/>
        <v>24373.8068</v>
      </c>
      <c r="BX18" s="70">
        <f t="shared" si="4"/>
        <v>233955.32539999997</v>
      </c>
      <c r="BY18" s="70">
        <f t="shared" si="4"/>
        <v>223109.931</v>
      </c>
      <c r="BZ18" s="70">
        <f t="shared" si="4"/>
        <v>43894.8504</v>
      </c>
      <c r="CA18" s="70">
        <f t="shared" si="4"/>
        <v>36985.1097</v>
      </c>
      <c r="CB18" s="70">
        <f t="shared" si="4"/>
        <v>34779.699</v>
      </c>
      <c r="CC18" s="70">
        <f t="shared" si="4"/>
        <v>28502.202</v>
      </c>
      <c r="CD18" s="70">
        <f t="shared" si="4"/>
        <v>0</v>
      </c>
      <c r="CE18" s="70">
        <f t="shared" si="4"/>
        <v>0</v>
      </c>
      <c r="CF18" s="70">
        <f t="shared" si="4"/>
        <v>4680</v>
      </c>
      <c r="CG18" s="70">
        <f t="shared" si="4"/>
        <v>0</v>
      </c>
      <c r="CH18" s="70">
        <f t="shared" si="4"/>
        <v>0</v>
      </c>
      <c r="CI18" s="70">
        <f t="shared" si="4"/>
        <v>0</v>
      </c>
      <c r="CJ18" s="70">
        <f t="shared" si="4"/>
        <v>0</v>
      </c>
      <c r="CK18" s="70">
        <f t="shared" si="4"/>
        <v>0</v>
      </c>
      <c r="CL18" s="70">
        <f t="shared" si="4"/>
        <v>109910.2</v>
      </c>
      <c r="CM18" s="70">
        <f t="shared" si="4"/>
        <v>100647.09569999999</v>
      </c>
      <c r="CN18" s="70">
        <f t="shared" si="4"/>
        <v>19500</v>
      </c>
      <c r="CO18" s="70">
        <f t="shared" si="4"/>
        <v>1846.992</v>
      </c>
      <c r="CP18" s="70">
        <f t="shared" si="4"/>
        <v>100151.2</v>
      </c>
      <c r="CQ18" s="70">
        <f t="shared" si="4"/>
        <v>92387.6957</v>
      </c>
      <c r="CR18" s="70">
        <f t="shared" si="4"/>
        <v>19500</v>
      </c>
      <c r="CS18" s="70">
        <f t="shared" si="4"/>
        <v>1846.992</v>
      </c>
      <c r="CT18" s="70">
        <f t="shared" si="4"/>
        <v>18870</v>
      </c>
      <c r="CU18" s="70">
        <f t="shared" si="4"/>
        <v>17522.6674</v>
      </c>
      <c r="CV18" s="70">
        <f aca="true" t="shared" si="5" ref="CV18:DS18">SUM(CV10:CV17)</f>
        <v>1000</v>
      </c>
      <c r="CW18" s="70">
        <f t="shared" si="5"/>
        <v>949.992</v>
      </c>
      <c r="CX18" s="70">
        <f t="shared" si="5"/>
        <v>494730</v>
      </c>
      <c r="CY18" s="70">
        <f t="shared" si="5"/>
        <v>464571.37069999997</v>
      </c>
      <c r="CZ18" s="70">
        <f t="shared" si="5"/>
        <v>38897</v>
      </c>
      <c r="DA18" s="70">
        <f t="shared" si="5"/>
        <v>14327.796</v>
      </c>
      <c r="DB18" s="70">
        <f t="shared" si="5"/>
        <v>338761.3</v>
      </c>
      <c r="DC18" s="70">
        <f t="shared" si="5"/>
        <v>315689.16969999997</v>
      </c>
      <c r="DD18" s="70">
        <f t="shared" si="5"/>
        <v>38897</v>
      </c>
      <c r="DE18" s="70">
        <f t="shared" si="5"/>
        <v>14327.796</v>
      </c>
      <c r="DF18" s="70">
        <f>+DD18+DB18</f>
        <v>377658.3</v>
      </c>
      <c r="DG18" s="70">
        <f>+DE18+DC18</f>
        <v>330016.96569999994</v>
      </c>
      <c r="DH18" s="70">
        <f t="shared" si="5"/>
        <v>0</v>
      </c>
      <c r="DI18" s="70">
        <f t="shared" si="5"/>
        <v>0</v>
      </c>
      <c r="DJ18" s="70">
        <f t="shared" si="5"/>
        <v>59225.945</v>
      </c>
      <c r="DK18" s="70">
        <f t="shared" si="5"/>
        <v>0</v>
      </c>
      <c r="DL18" s="70">
        <f t="shared" si="5"/>
        <v>106688.54500000001</v>
      </c>
      <c r="DM18" s="70">
        <f t="shared" si="5"/>
        <v>47462.6</v>
      </c>
      <c r="DN18" s="70">
        <f t="shared" si="5"/>
        <v>0</v>
      </c>
      <c r="DO18" s="70">
        <f t="shared" si="5"/>
        <v>0</v>
      </c>
      <c r="DP18" s="70">
        <f t="shared" si="5"/>
        <v>47462.6</v>
      </c>
      <c r="DQ18" s="70">
        <f t="shared" si="5"/>
        <v>47462.6</v>
      </c>
      <c r="DR18" s="70">
        <f t="shared" si="5"/>
        <v>16500</v>
      </c>
      <c r="DS18" s="70">
        <f t="shared" si="5"/>
        <v>21500</v>
      </c>
    </row>
    <row r="19" spans="4:123" ht="17.25"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</row>
    <row r="20" spans="4:123" ht="17.25"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</row>
    <row r="21" spans="4:123" ht="17.25"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</row>
    <row r="22" spans="4:123" ht="17.25"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</row>
    <row r="23" spans="4:123" ht="17.25"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</row>
    <row r="24" spans="4:123" ht="17.25"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</row>
    <row r="25" spans="4:123" ht="17.25"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4:123" ht="17.25"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</row>
    <row r="27" spans="4:123" ht="17.25"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</row>
    <row r="28" spans="4:123" ht="17.25"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</row>
    <row r="29" spans="4:123" ht="17.25"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</row>
    <row r="30" spans="4:123" ht="17.25"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</row>
    <row r="31" spans="4:123" ht="17.25"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</row>
    <row r="32" spans="4:123" ht="17.25"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</row>
    <row r="33" spans="4:123" ht="17.25"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</row>
    <row r="34" spans="4:123" ht="17.25"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</row>
    <row r="35" spans="4:123" ht="17.25"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</row>
    <row r="36" spans="4:123" ht="17.25"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</row>
    <row r="37" spans="4:123" ht="17.25"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</row>
    <row r="38" spans="4:123" ht="17.25"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</row>
    <row r="39" spans="4:123" ht="17.25"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</row>
    <row r="40" spans="4:123" ht="17.25"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</row>
    <row r="41" spans="4:123" ht="17.25"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</row>
    <row r="42" spans="4:123" ht="17.25"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</row>
    <row r="43" spans="4:123" ht="17.25"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</row>
    <row r="44" spans="4:123" ht="17.25"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</row>
    <row r="45" spans="4:123" ht="17.25"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</row>
    <row r="46" spans="4:123" ht="17.25"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</row>
    <row r="47" spans="4:123" ht="17.25"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</row>
    <row r="48" spans="4:123" ht="17.25"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</row>
    <row r="49" spans="4:123" ht="17.25"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</row>
    <row r="50" spans="4:123" ht="17.25"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</row>
    <row r="51" spans="4:123" ht="17.25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</row>
    <row r="52" spans="4:123" ht="17.25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</row>
    <row r="53" spans="4:123" ht="17.25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</row>
    <row r="54" spans="4:123" ht="17.25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</row>
    <row r="55" spans="4:123" ht="17.25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</row>
    <row r="56" spans="4:123" ht="17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</row>
    <row r="57" spans="4:123" ht="17.25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</row>
    <row r="58" spans="4:123" ht="17.25"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</row>
    <row r="59" spans="4:123" ht="17.25"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</row>
    <row r="60" spans="4:123" ht="17.25"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</row>
    <row r="61" spans="4:123" ht="17.25"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</row>
    <row r="62" spans="4:123" ht="17.25"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</row>
    <row r="63" spans="4:123" ht="17.25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</row>
    <row r="64" spans="4:123" ht="17.25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</row>
    <row r="65" spans="4:123" ht="17.25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</row>
    <row r="66" spans="4:123" ht="17.25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</row>
    <row r="67" spans="4:123" ht="17.25"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</row>
    <row r="68" spans="4:123" ht="17.25"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</row>
    <row r="69" spans="4:123" ht="17.25"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</row>
    <row r="70" spans="4:123" ht="17.2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</row>
    <row r="71" spans="4:123" ht="17.25"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</row>
    <row r="72" spans="4:123" ht="17.25"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</row>
    <row r="73" spans="4:123" ht="17.25"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</row>
    <row r="74" spans="4:123" ht="17.25"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</row>
    <row r="75" spans="4:123" ht="17.25"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</row>
    <row r="76" spans="4:123" ht="17.25"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</row>
    <row r="77" spans="4:123" ht="17.25"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</row>
    <row r="78" spans="4:123" ht="17.25"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</row>
    <row r="79" spans="4:123" ht="17.25"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</row>
    <row r="80" spans="4:123" ht="17.25"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</row>
    <row r="81" spans="4:123" ht="17.25"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</row>
    <row r="82" spans="4:123" ht="17.25"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</row>
    <row r="83" spans="4:123" ht="17.25"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</row>
    <row r="84" spans="4:123" ht="17.25"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</row>
    <row r="85" spans="4:123" ht="17.25"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</row>
    <row r="86" spans="4:123" ht="17.25"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</row>
    <row r="87" spans="4:123" ht="17.25"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</row>
    <row r="88" spans="4:123" ht="17.25"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</row>
    <row r="89" spans="4:123" ht="17.25"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</row>
    <row r="90" spans="4:123" ht="17.25"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</row>
    <row r="91" spans="4:123" ht="17.25"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</row>
    <row r="92" spans="4:123" ht="17.25"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</row>
    <row r="93" spans="4:123" ht="17.25"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</row>
    <row r="94" spans="4:123" ht="17.25"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</row>
    <row r="95" spans="4:123" ht="17.25"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</row>
    <row r="96" spans="4:123" ht="17.25"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</row>
    <row r="97" spans="4:123" ht="17.25"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</row>
    <row r="98" spans="4:123" ht="17.25"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</row>
    <row r="99" spans="4:123" ht="17.25"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</row>
    <row r="100" spans="4:123" ht="17.25"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</row>
    <row r="101" spans="4:123" ht="17.25"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</row>
    <row r="102" spans="4:123" ht="17.25"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</row>
    <row r="103" spans="4:123" ht="17.25"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</row>
    <row r="104" spans="4:123" ht="17.25"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</row>
    <row r="105" spans="4:123" ht="17.25"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</row>
    <row r="106" spans="4:123" ht="17.25"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</row>
    <row r="107" spans="4:123" ht="17.25"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</row>
    <row r="108" spans="4:123" ht="17.25"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</row>
    <row r="109" spans="4:123" ht="17.25"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</row>
    <row r="110" spans="4:123" ht="17.25"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</row>
    <row r="111" spans="4:123" ht="17.25"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</row>
    <row r="112" spans="4:123" ht="17.25"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</row>
    <row r="113" spans="4:123" ht="17.25"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</row>
    <row r="114" spans="4:123" ht="17.25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</row>
    <row r="115" spans="4:123" ht="17.25"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</row>
    <row r="116" spans="4:123" ht="17.25"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</row>
    <row r="117" spans="4:123" ht="17.25"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</row>
    <row r="118" spans="4:123" ht="17.25"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</row>
    <row r="119" spans="4:123" ht="17.25"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</row>
    <row r="120" spans="4:123" ht="17.25"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</row>
    <row r="121" spans="4:123" ht="17.25"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</row>
    <row r="122" spans="4:123" ht="17.25"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</row>
    <row r="123" spans="4:123" ht="17.25"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</row>
    <row r="124" spans="4:123" ht="17.25"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</row>
    <row r="125" spans="4:123" ht="17.25"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</row>
    <row r="126" spans="4:123" ht="17.25"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</row>
    <row r="127" spans="4:123" ht="17.25"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</row>
    <row r="128" spans="4:123" ht="17.25"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</row>
    <row r="129" spans="4:123" ht="17.25"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</row>
    <row r="130" spans="4:123" ht="17.25"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</row>
    <row r="131" spans="4:123" ht="17.25"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</row>
    <row r="132" spans="4:123" ht="17.25"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</row>
    <row r="133" spans="4:123" ht="17.25"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</row>
    <row r="134" spans="4:123" ht="17.25"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</row>
    <row r="135" spans="4:123" ht="17.25"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</row>
    <row r="136" spans="4:123" ht="17.25"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</row>
    <row r="137" spans="4:123" ht="17.25"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</row>
    <row r="138" spans="4:123" ht="17.25"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</row>
    <row r="139" spans="4:123" ht="17.25"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</row>
    <row r="140" spans="4:123" ht="17.25"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</row>
    <row r="141" spans="4:123" ht="17.25"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</row>
    <row r="142" spans="4:123" ht="17.25"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</row>
    <row r="143" spans="4:123" ht="17.25"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</row>
    <row r="144" spans="4:123" ht="17.25"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</row>
    <row r="145" spans="4:123" ht="17.25"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</row>
    <row r="146" spans="4:123" ht="17.25"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</row>
    <row r="147" spans="4:123" ht="17.25"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</row>
    <row r="148" spans="4:123" ht="17.25"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</row>
    <row r="149" spans="4:123" ht="17.25"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</row>
    <row r="150" spans="4:123" ht="17.25"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</row>
    <row r="151" spans="4:123" ht="17.25"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</row>
    <row r="152" spans="4:123" ht="17.25"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</row>
    <row r="153" spans="4:123" ht="17.25"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</row>
    <row r="154" spans="4:123" ht="17.25"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</row>
    <row r="155" spans="4:123" ht="17.25"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</row>
    <row r="156" spans="4:123" ht="17.25"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</row>
    <row r="157" spans="4:123" ht="17.25"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</row>
    <row r="158" spans="4:123" ht="17.25"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</row>
    <row r="159" spans="4:123" ht="17.25"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</row>
    <row r="160" spans="4:123" ht="17.25"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</row>
    <row r="161" spans="4:123" ht="17.25"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</row>
    <row r="162" spans="4:123" ht="17.25"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</row>
    <row r="163" spans="4:123" ht="17.25"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</row>
    <row r="164" spans="4:123" ht="17.25"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</row>
    <row r="165" spans="4:123" ht="17.25"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</row>
    <row r="166" spans="4:123" ht="17.25"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</row>
    <row r="167" spans="4:123" ht="17.25"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</row>
    <row r="168" spans="4:123" ht="17.25"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</row>
    <row r="169" spans="4:123" ht="17.25"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</row>
    <row r="170" spans="4:123" ht="17.25"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</row>
    <row r="171" spans="4:123" ht="17.25"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</row>
    <row r="172" spans="4:123" ht="17.25"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</row>
  </sheetData>
  <sheetProtection/>
  <protectedRanges>
    <protectedRange sqref="C18" name="Range3_1"/>
    <protectedRange sqref="BN11:DE17 DH11:DK17 J10:BM17 BN10:DK10 DF11:DG18" name="Range1_1"/>
    <protectedRange sqref="DN10:DS17" name="Range2_1"/>
  </protectedRanges>
  <mergeCells count="97">
    <mergeCell ref="DJ7:DK7"/>
    <mergeCell ref="DL7:DM7"/>
    <mergeCell ref="DN7:DO7"/>
    <mergeCell ref="DP7:DQ7"/>
    <mergeCell ref="DR7:DS7"/>
    <mergeCell ref="CV7:CW7"/>
    <mergeCell ref="CX7:CY7"/>
    <mergeCell ref="CZ7:DA7"/>
    <mergeCell ref="DB7:DC7"/>
    <mergeCell ref="DD7:DE7"/>
    <mergeCell ref="DH7:DI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BZ6:CC6"/>
    <mergeCell ref="CD6:CG6"/>
    <mergeCell ref="CP6:CS6"/>
    <mergeCell ref="CT6:CW6"/>
    <mergeCell ref="DB6:DE6"/>
    <mergeCell ref="CH5:CK6"/>
    <mergeCell ref="CL5:CO6"/>
    <mergeCell ref="CX5:DA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1:AC1"/>
    <mergeCell ref="B2:Q2"/>
    <mergeCell ref="AB3:AC3"/>
    <mergeCell ref="B4:B8"/>
    <mergeCell ref="C4:C8"/>
    <mergeCell ref="D4:I6"/>
    <mergeCell ref="J4:DS4"/>
    <mergeCell ref="DH5:DK6"/>
    <mergeCell ref="DL5:DQ6"/>
    <mergeCell ref="DR5:DS6"/>
    <mergeCell ref="J5:M6"/>
    <mergeCell ref="N5:U5"/>
    <mergeCell ref="V5:Y6"/>
    <mergeCell ref="BF6:BI6"/>
    <mergeCell ref="BN6:BQ6"/>
    <mergeCell ref="BR6:BU6"/>
    <mergeCell ref="Z5:AC6"/>
    <mergeCell ref="AD5:AG6"/>
    <mergeCell ref="AH5:AI5"/>
    <mergeCell ref="AX5:BA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colBreaks count="6" manualBreakCount="6">
    <brk id="13" max="65535" man="1"/>
    <brk id="29" max="65535" man="1"/>
    <brk id="45" max="65535" man="1"/>
    <brk id="61" max="65535" man="1"/>
    <brk id="81" max="38" man="1"/>
    <brk id="9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22" sqref="L22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9.09765625" style="40" customWidth="1"/>
    <col min="6" max="6" width="9.69921875" style="40" customWidth="1"/>
    <col min="7" max="16384" width="9" style="40" customWidth="1"/>
  </cols>
  <sheetData>
    <row r="1" spans="1:6" ht="42.75" customHeight="1">
      <c r="A1" s="36"/>
      <c r="B1" s="143" t="s">
        <v>139</v>
      </c>
      <c r="C1" s="143"/>
      <c r="D1" s="143"/>
      <c r="E1" s="38"/>
      <c r="F1" s="38"/>
    </row>
    <row r="2" spans="1:6" s="46" customFormat="1" ht="15" customHeight="1">
      <c r="A2" s="106" t="s">
        <v>60</v>
      </c>
      <c r="B2" s="118" t="s">
        <v>59</v>
      </c>
      <c r="C2" s="119" t="s">
        <v>137</v>
      </c>
      <c r="D2" s="120"/>
      <c r="E2" s="137"/>
      <c r="F2" s="137"/>
    </row>
    <row r="3" spans="1:6" s="46" customFormat="1" ht="25.5" customHeight="1">
      <c r="A3" s="106"/>
      <c r="B3" s="118"/>
      <c r="C3" s="122"/>
      <c r="D3" s="123"/>
      <c r="E3" s="126"/>
      <c r="F3" s="126"/>
    </row>
    <row r="4" spans="1:6" s="46" customFormat="1" ht="0.75" customHeight="1">
      <c r="A4" s="106"/>
      <c r="B4" s="118"/>
      <c r="C4" s="122"/>
      <c r="D4" s="123"/>
      <c r="E4" s="104"/>
      <c r="F4" s="104"/>
    </row>
    <row r="5" spans="1:6" s="46" customFormat="1" ht="47.25" customHeight="1">
      <c r="A5" s="106"/>
      <c r="B5" s="118"/>
      <c r="C5" s="122"/>
      <c r="D5" s="123"/>
      <c r="E5" s="107" t="s">
        <v>138</v>
      </c>
      <c r="F5" s="107"/>
    </row>
    <row r="6" spans="1:6" s="46" customFormat="1" ht="88.5" customHeight="1">
      <c r="A6" s="106"/>
      <c r="B6" s="118"/>
      <c r="C6" s="87" t="s">
        <v>65</v>
      </c>
      <c r="D6" s="87"/>
      <c r="E6" s="107"/>
      <c r="F6" s="107"/>
    </row>
    <row r="7" spans="1:6" s="46" customFormat="1" ht="30" customHeight="1">
      <c r="A7" s="106"/>
      <c r="B7" s="118"/>
      <c r="C7" s="47" t="s">
        <v>61</v>
      </c>
      <c r="D7" s="35" t="s">
        <v>62</v>
      </c>
      <c r="E7" s="47" t="s">
        <v>61</v>
      </c>
      <c r="F7" s="35" t="s">
        <v>62</v>
      </c>
    </row>
    <row r="8" spans="1:6" s="46" customFormat="1" ht="10.5" customHeight="1">
      <c r="A8" s="45"/>
      <c r="B8" s="45">
        <v>1</v>
      </c>
      <c r="C8" s="45">
        <v>2</v>
      </c>
      <c r="D8" s="45">
        <v>3</v>
      </c>
      <c r="E8" s="45">
        <v>40</v>
      </c>
      <c r="F8" s="45">
        <v>41</v>
      </c>
    </row>
    <row r="9" spans="1:8" s="44" customFormat="1" ht="18" customHeight="1">
      <c r="A9" s="77">
        <v>1</v>
      </c>
      <c r="B9" s="78" t="s">
        <v>128</v>
      </c>
      <c r="C9" s="50">
        <v>425116.734</v>
      </c>
      <c r="D9" s="50">
        <v>236996.9486</v>
      </c>
      <c r="E9" s="50">
        <v>7200</v>
      </c>
      <c r="F9" s="50">
        <v>3945</v>
      </c>
      <c r="G9" s="76"/>
      <c r="H9" s="76"/>
    </row>
    <row r="10" spans="1:8" s="44" customFormat="1" ht="19.5" customHeight="1">
      <c r="A10" s="77">
        <v>2</v>
      </c>
      <c r="B10" s="78" t="s">
        <v>130</v>
      </c>
      <c r="C10" s="50">
        <v>203893.4</v>
      </c>
      <c r="D10" s="50">
        <v>106351.96609999999</v>
      </c>
      <c r="E10" s="50">
        <v>4000</v>
      </c>
      <c r="F10" s="50">
        <v>3630</v>
      </c>
      <c r="G10" s="76"/>
      <c r="H10" s="76"/>
    </row>
    <row r="11" spans="1:8" s="44" customFormat="1" ht="19.5" customHeight="1">
      <c r="A11" s="77">
        <v>3</v>
      </c>
      <c r="B11" s="78" t="s">
        <v>129</v>
      </c>
      <c r="C11" s="50">
        <v>203922.004</v>
      </c>
      <c r="D11" s="50">
        <v>114007.1</v>
      </c>
      <c r="E11" s="50">
        <v>4000</v>
      </c>
      <c r="F11" s="50">
        <v>2850</v>
      </c>
      <c r="G11" s="76"/>
      <c r="H11" s="76"/>
    </row>
    <row r="12" spans="1:8" s="44" customFormat="1" ht="19.5" customHeight="1">
      <c r="A12" s="77">
        <v>4</v>
      </c>
      <c r="B12" s="78" t="s">
        <v>131</v>
      </c>
      <c r="C12" s="50">
        <v>278758.9</v>
      </c>
      <c r="D12" s="50">
        <v>156896.402</v>
      </c>
      <c r="E12" s="50">
        <v>3833</v>
      </c>
      <c r="F12" s="50">
        <v>2665.68</v>
      </c>
      <c r="G12" s="76"/>
      <c r="H12" s="76"/>
    </row>
    <row r="13" spans="1:8" ht="16.5" customHeight="1">
      <c r="A13" s="77">
        <v>5</v>
      </c>
      <c r="B13" s="78" t="s">
        <v>132</v>
      </c>
      <c r="C13" s="50">
        <v>132757.299</v>
      </c>
      <c r="D13" s="50">
        <v>73765.1216</v>
      </c>
      <c r="E13" s="50">
        <v>2455</v>
      </c>
      <c r="F13" s="50">
        <v>2455</v>
      </c>
      <c r="G13" s="76"/>
      <c r="H13" s="76"/>
    </row>
    <row r="14" spans="1:8" ht="16.5" customHeight="1">
      <c r="A14" s="77">
        <v>6</v>
      </c>
      <c r="B14" s="78" t="s">
        <v>133</v>
      </c>
      <c r="C14" s="50">
        <v>236071.8966</v>
      </c>
      <c r="D14" s="50">
        <v>152789.0558</v>
      </c>
      <c r="E14" s="50">
        <v>1520</v>
      </c>
      <c r="F14" s="50">
        <v>1255</v>
      </c>
      <c r="G14" s="76"/>
      <c r="H14" s="76"/>
    </row>
    <row r="15" spans="1:8" ht="16.5" customHeight="1">
      <c r="A15" s="77">
        <v>7</v>
      </c>
      <c r="B15" s="78" t="s">
        <v>134</v>
      </c>
      <c r="C15" s="50">
        <v>379905.8558</v>
      </c>
      <c r="D15" s="50">
        <v>250775.6221</v>
      </c>
      <c r="E15" s="50">
        <v>11000</v>
      </c>
      <c r="F15" s="50">
        <v>5855</v>
      </c>
      <c r="G15" s="76"/>
      <c r="H15" s="76"/>
    </row>
    <row r="16" spans="1:8" ht="16.5" customHeight="1">
      <c r="A16" s="77">
        <v>8</v>
      </c>
      <c r="B16" s="78" t="s">
        <v>135</v>
      </c>
      <c r="C16" s="50">
        <v>710169.3189</v>
      </c>
      <c r="D16" s="50">
        <v>349205.3162</v>
      </c>
      <c r="E16" s="50">
        <v>4044</v>
      </c>
      <c r="F16" s="50">
        <v>3918.5</v>
      </c>
      <c r="G16" s="76"/>
      <c r="H16" s="76"/>
    </row>
    <row r="17" spans="1:6" ht="22.5" customHeight="1">
      <c r="A17" s="51"/>
      <c r="B17" s="74" t="s">
        <v>136</v>
      </c>
      <c r="C17" s="50">
        <f>SUM(C9:C16)</f>
        <v>2570595.4083</v>
      </c>
      <c r="D17" s="50">
        <f>SUM(D9:D16)</f>
        <v>1440787.5324</v>
      </c>
      <c r="E17" s="50">
        <f>SUM(E9:E16)</f>
        <v>38052</v>
      </c>
      <c r="F17" s="50">
        <f>SUM(F9:F16)</f>
        <v>26574.18</v>
      </c>
    </row>
  </sheetData>
  <sheetProtection/>
  <protectedRanges>
    <protectedRange sqref="B17" name="Range1"/>
    <protectedRange sqref="E15:F16 E14 E9:F13" name="Range2"/>
  </protectedRanges>
  <mergeCells count="9">
    <mergeCell ref="C6:D6"/>
    <mergeCell ref="E5:F6"/>
    <mergeCell ref="E3:F3"/>
    <mergeCell ref="E4:F4"/>
    <mergeCell ref="B1:D1"/>
    <mergeCell ref="A2:A7"/>
    <mergeCell ref="B2:B7"/>
    <mergeCell ref="C2:D5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vdmarz-07</cp:lastModifiedBy>
  <cp:lastPrinted>2018-11-15T12:22:46Z</cp:lastPrinted>
  <dcterms:created xsi:type="dcterms:W3CDTF">2002-03-15T09:46:46Z</dcterms:created>
  <dcterms:modified xsi:type="dcterms:W3CDTF">2019-01-17T12:56:40Z</dcterms:modified>
  <cp:category/>
  <cp:version/>
  <cp:contentType/>
  <cp:contentStatus/>
</cp:coreProperties>
</file>