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293" activeTab="3"/>
  </bookViews>
  <sheets>
    <sheet name="Caxser tntesagitakan" sheetId="1" r:id="rId1"/>
    <sheet name="Caxs g.d." sheetId="2" state="hidden" r:id="rId2"/>
    <sheet name="Caxser gorcarnakan" sheetId="3" r:id="rId3"/>
    <sheet name="Лист2" sheetId="4" r:id="rId4"/>
  </sheets>
  <definedNames>
    <definedName name="_xlnm.Print_Titles" localSheetId="1">'Caxs g.d.'!$B:$B,'Caxs g.d.'!$4:$9</definedName>
    <definedName name="_xlnm.Print_Titles" localSheetId="2">'Caxser gorcarnakan'!$B:$C,'Caxser gorcarnakan'!$4:$8</definedName>
    <definedName name="_xlnm.Print_Titles" localSheetId="0">'Caxser tntesagitakan'!$A:$B,'Caxser tntesagitakan'!$4:$9</definedName>
  </definedNames>
  <calcPr fullCalcOnLoad="1"/>
</workbook>
</file>

<file path=xl/sharedStrings.xml><?xml version="1.0" encoding="utf-8"?>
<sst xmlns="http://schemas.openxmlformats.org/spreadsheetml/2006/main" count="662" uniqueCount="160">
  <si>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</si>
  <si>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</si>
  <si>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</si>
  <si>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</si>
  <si>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</si>
  <si>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</si>
  <si>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</si>
  <si>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</si>
  <si>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</si>
  <si>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</si>
  <si>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</si>
  <si>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</si>
  <si>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</si>
  <si>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</si>
  <si>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</si>
  <si>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</si>
  <si>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</si>
  <si>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</si>
  <si>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</si>
  <si>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</si>
  <si>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</si>
  <si>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</si>
  <si>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</si>
  <si>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</si>
  <si>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</si>
  <si>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</si>
  <si>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</si>
  <si>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</si>
  <si>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</si>
  <si>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</si>
  <si>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</si>
  <si>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</si>
  <si>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</si>
  <si>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</si>
  <si>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</si>
  <si>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</si>
  <si>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</si>
  <si>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</si>
  <si>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</si>
  <si>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</si>
  <si>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</si>
  <si>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</si>
  <si>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</si>
  <si>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</si>
  <si>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</si>
  <si>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</si>
  <si>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</si>
  <si>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</si>
  <si>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</si>
  <si>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</si>
  <si>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</si>
  <si>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</si>
  <si>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</si>
  <si>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</si>
  <si>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</si>
  <si>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</si>
  <si>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</si>
  <si>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</si>
  <si>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</si>
  <si>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</si>
  <si>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</si>
  <si>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</si>
  <si>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</si>
  <si>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</si>
  <si>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</si>
  <si>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</si>
  <si>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</si>
  <si>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</si>
  <si>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</si>
  <si>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</si>
  <si>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</si>
  <si>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</si>
  <si>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</si>
  <si>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</si>
  <si>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</si>
  <si>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</si>
  <si>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</si>
  <si>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</si>
  <si>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</si>
  <si>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</si>
  <si>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</si>
  <si>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</si>
  <si>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</si>
  <si>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</si>
  <si>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</si>
  <si>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</si>
  <si>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</si>
  <si>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</si>
  <si>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</si>
  <si>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</si>
  <si>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</si>
  <si>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</si>
  <si>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</si>
  <si>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</si>
  <si>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</si>
  <si>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</si>
  <si>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</si>
  <si>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</si>
  <si>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</si>
  <si>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</si>
  <si>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</si>
  <si>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</si>
  <si>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</si>
  <si>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</si>
  <si>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</si>
  <si>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</si>
  <si>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</si>
  <si>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</si>
  <si>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</si>
  <si>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</si>
  <si>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</si>
  <si>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</si>
  <si>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</si>
  <si>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</si>
  <si>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</si>
  <si>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</si>
  <si>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</si>
  <si>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</si>
  <si>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</si>
  <si>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</si>
  <si>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</si>
  <si>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</si>
  <si>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</si>
  <si>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</si>
  <si>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</si>
  <si>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</si>
  <si>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</si>
  <si>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ՀԱՇՎԵՏՎՈՒԹՅՈՒՆ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</si>
  <si>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</si>
  <si>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</si>
  <si>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</si>
  <si>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</si>
  <si>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</si>
  <si>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</si>
  <si>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</si>
  <si>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</si>
  <si>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</si>
  <si>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</si>
  <si>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</si>
  <si>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</si>
  <si>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</si>
  <si>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</si>
  <si>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 xml:space="preserve">Հորս 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</si>
  <si>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</si>
  <si>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</si>
  <si>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</si>
  <si>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</si>
  <si>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</si>
  <si>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</si>
  <si>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</si>
  <si>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</si>
  <si>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</si>
  <si>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</si>
  <si>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</si>
  <si>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Վայք</t>
  </si>
  <si>
    <t>Զառիթափ</t>
  </si>
  <si>
    <t>Ջերմուկ</t>
  </si>
  <si>
    <t>Ընդամենը</t>
  </si>
  <si>
    <t xml:space="preserve">  ՀՀ   ՎԱՅՈՑ ՁՈՐԻ    ՄԱՐԶԻ   ՀԱՄԱՅՆՔՆԵՐԻ   ԲՅՈՒՋԵՏԱՅԻՆ   ԾԱԽՍԵՐԻ   ՎԵՐԱԲԵՐՅԱԼ (Բյուջետային  ծախսերը ըստ տնտեսագիտական դասակարգման)
01.07.2017թ. </t>
  </si>
  <si>
    <t xml:space="preserve">  ՀՀ  ՎԱՅՈՑ ՁՈՐԻ  ՄԱՐԶԻ   ՀԱՄԱՅՆՔՆԵՐԻ   ԲՅՈՒՋԵՏԱՅԻՆ   ԾԱԽՍԵՐԻ   ՎԵՐԱԲԵՐՅԱԼ (Բյուջետային ծախսերը ըստ գործառնական դասակարգման)
01.07.2017թ. </t>
  </si>
</sst>
</file>

<file path=xl/styles.xml><?xml version="1.0" encoding="utf-8"?>
<styleSheet xmlns="http://schemas.openxmlformats.org/spreadsheetml/2006/main">
  <numFmts count="5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  <numFmt numFmtId="211" formatCode="dd/mm/yyyy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vertical="center" wrapText="1"/>
      <protection/>
    </xf>
    <xf numFmtId="0" fontId="21" fillId="38" borderId="13" xfId="0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vertical="center" wrapText="1"/>
      <protection/>
    </xf>
    <xf numFmtId="0" fontId="21" fillId="41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 locked="0"/>
    </xf>
    <xf numFmtId="207" fontId="20" fillId="0" borderId="10" xfId="33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0" fontId="20" fillId="41" borderId="10" xfId="0" applyFont="1" applyFill="1" applyBorder="1" applyAlignment="1" applyProtection="1">
      <alignment horizontal="center" vertical="center" wrapText="1"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Border="1" applyAlignment="1" applyProtection="1">
      <alignment horizontal="right" vertical="center"/>
      <protection locked="0"/>
    </xf>
    <xf numFmtId="0" fontId="24" fillId="41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07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42" borderId="16" xfId="0" applyNumberFormat="1" applyFont="1" applyFill="1" applyBorder="1" applyAlignment="1" applyProtection="1">
      <alignment horizontal="center" vertical="center" wrapText="1"/>
      <protection/>
    </xf>
    <xf numFmtId="4" fontId="20" fillId="42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3" fillId="43" borderId="13" xfId="0" applyFont="1" applyFill="1" applyBorder="1" applyAlignment="1" applyProtection="1">
      <alignment horizontal="left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1" fillId="41" borderId="17" xfId="0" applyNumberFormat="1" applyFont="1" applyFill="1" applyBorder="1" applyAlignment="1" applyProtection="1">
      <alignment horizontal="center" vertical="center" wrapText="1"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41" borderId="21" xfId="0" applyNumberFormat="1" applyFont="1" applyFill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41" borderId="18" xfId="0" applyNumberFormat="1" applyFont="1" applyFill="1" applyBorder="1" applyAlignment="1" applyProtection="1">
      <alignment horizontal="center" vertical="center" wrapText="1"/>
      <protection/>
    </xf>
    <xf numFmtId="0" fontId="21" fillId="41" borderId="19" xfId="0" applyNumberFormat="1" applyFont="1" applyFill="1" applyBorder="1" applyAlignment="1" applyProtection="1">
      <alignment horizontal="center" vertical="center" wrapText="1"/>
      <protection/>
    </xf>
    <xf numFmtId="0" fontId="21" fillId="41" borderId="12" xfId="0" applyNumberFormat="1" applyFont="1" applyFill="1" applyBorder="1" applyAlignment="1" applyProtection="1">
      <alignment horizontal="center" vertical="center" wrapText="1"/>
      <protection/>
    </xf>
    <xf numFmtId="0" fontId="21" fillId="41" borderId="20" xfId="0" applyNumberFormat="1" applyFont="1" applyFill="1" applyBorder="1" applyAlignment="1" applyProtection="1">
      <alignment horizontal="center" vertical="center" wrapText="1"/>
      <protection/>
    </xf>
    <xf numFmtId="0" fontId="21" fillId="41" borderId="16" xfId="0" applyNumberFormat="1" applyFont="1" applyFill="1" applyBorder="1" applyAlignment="1" applyProtection="1">
      <alignment horizontal="center" vertical="center" wrapText="1"/>
      <protection/>
    </xf>
    <xf numFmtId="0" fontId="21" fillId="41" borderId="14" xfId="0" applyNumberFormat="1" applyFont="1" applyFill="1" applyBorder="1" applyAlignment="1" applyProtection="1">
      <alignment horizontal="center" vertical="center" wrapText="1"/>
      <protection/>
    </xf>
    <xf numFmtId="0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41" borderId="22" xfId="0" applyNumberFormat="1" applyFont="1" applyFill="1" applyBorder="1" applyAlignment="1" applyProtection="1">
      <alignment horizontal="center" vertical="center" wrapText="1"/>
      <protection/>
    </xf>
    <xf numFmtId="0" fontId="21" fillId="43" borderId="17" xfId="0" applyFont="1" applyFill="1" applyBorder="1" applyAlignment="1" applyProtection="1">
      <alignment horizontal="left" vertical="center" wrapText="1"/>
      <protection/>
    </xf>
    <xf numFmtId="0" fontId="21" fillId="43" borderId="13" xfId="0" applyFont="1" applyFill="1" applyBorder="1" applyAlignment="1" applyProtection="1">
      <alignment horizontal="left" vertical="center" wrapText="1"/>
      <protection/>
    </xf>
    <xf numFmtId="0" fontId="21" fillId="43" borderId="18" xfId="0" applyFont="1" applyFill="1" applyBorder="1" applyAlignment="1" applyProtection="1">
      <alignment horizontal="left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21" fillId="41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vertical="center" wrapText="1"/>
      <protection/>
    </xf>
    <xf numFmtId="0" fontId="30" fillId="0" borderId="15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V16384"/>
    </sheetView>
  </sheetViews>
  <sheetFormatPr defaultColWidth="8.796875" defaultRowHeight="15"/>
  <cols>
    <col min="1" max="1" width="5" style="40" customWidth="1"/>
    <col min="2" max="2" width="16.69921875" style="40" customWidth="1"/>
    <col min="3" max="3" width="13.69921875" style="40" customWidth="1"/>
    <col min="4" max="4" width="12.0976562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2.09765625" style="40" customWidth="1"/>
    <col min="14" max="14" width="16.398437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hidden="1" customWidth="1"/>
    <col min="58" max="58" width="8.09765625" style="40" hidden="1" customWidth="1"/>
    <col min="59" max="59" width="11.3984375" style="40" hidden="1" customWidth="1"/>
    <col min="60" max="60" width="10.59765625" style="40" hidden="1" customWidth="1"/>
    <col min="61" max="61" width="12.09765625" style="40" hidden="1" customWidth="1"/>
    <col min="62" max="62" width="11.69921875" style="40" hidden="1" customWidth="1"/>
    <col min="63" max="63" width="12.8984375" style="40" hidden="1" customWidth="1"/>
    <col min="64" max="64" width="11.09765625" style="40" hidden="1" customWidth="1"/>
    <col min="65" max="65" width="11.59765625" style="40" hidden="1" customWidth="1"/>
    <col min="66" max="66" width="15" style="40" hidden="1" customWidth="1"/>
    <col min="67" max="16384" width="9" style="40" customWidth="1"/>
  </cols>
  <sheetData>
    <row r="1" spans="1:66" ht="13.5" customHeight="1">
      <c r="A1" s="36"/>
      <c r="B1" s="36"/>
      <c r="C1" s="36"/>
      <c r="D1" s="36"/>
      <c r="E1" s="36"/>
      <c r="F1" s="36"/>
      <c r="G1" s="36"/>
      <c r="H1" s="36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42.75" customHeight="1">
      <c r="A2" s="36"/>
      <c r="B2" s="96" t="s">
        <v>158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13.5" customHeight="1">
      <c r="A3" s="99"/>
      <c r="B3" s="99"/>
      <c r="C3" s="99"/>
      <c r="D3" s="99"/>
      <c r="E3" s="99"/>
      <c r="F3" s="99"/>
      <c r="G3" s="99"/>
      <c r="H3" s="99"/>
      <c r="I3" s="41"/>
      <c r="J3" s="41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>
      <c r="A4" s="84" t="s">
        <v>60</v>
      </c>
      <c r="B4" s="97" t="s">
        <v>59</v>
      </c>
      <c r="C4" s="133" t="s">
        <v>67</v>
      </c>
      <c r="D4" s="134"/>
      <c r="E4" s="134"/>
      <c r="F4" s="134"/>
      <c r="G4" s="134"/>
      <c r="H4" s="135"/>
      <c r="I4" s="114" t="s">
        <v>66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6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</row>
    <row r="5" spans="1:66" s="46" customFormat="1" ht="25.5" customHeight="1">
      <c r="A5" s="84"/>
      <c r="B5" s="97"/>
      <c r="C5" s="136"/>
      <c r="D5" s="137"/>
      <c r="E5" s="137"/>
      <c r="F5" s="137"/>
      <c r="G5" s="137"/>
      <c r="H5" s="138"/>
      <c r="I5" s="85" t="s">
        <v>70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7"/>
      <c r="BC5" s="91" t="s">
        <v>71</v>
      </c>
      <c r="BD5" s="92"/>
      <c r="BE5" s="92"/>
      <c r="BF5" s="92"/>
      <c r="BG5" s="92"/>
      <c r="BH5" s="92"/>
      <c r="BI5" s="98" t="s">
        <v>72</v>
      </c>
      <c r="BJ5" s="98"/>
      <c r="BK5" s="98"/>
      <c r="BL5" s="98"/>
      <c r="BM5" s="98"/>
      <c r="BN5" s="98"/>
    </row>
    <row r="6" spans="1:66" s="46" customFormat="1" ht="0.75" customHeight="1">
      <c r="A6" s="84"/>
      <c r="B6" s="97"/>
      <c r="C6" s="136"/>
      <c r="D6" s="137"/>
      <c r="E6" s="137"/>
      <c r="F6" s="137"/>
      <c r="G6" s="137"/>
      <c r="H6" s="138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100"/>
      <c r="BD6" s="101"/>
      <c r="BE6" s="101"/>
      <c r="BF6" s="101"/>
      <c r="BG6" s="98" t="s">
        <v>83</v>
      </c>
      <c r="BH6" s="98"/>
      <c r="BI6" s="98" t="s">
        <v>87</v>
      </c>
      <c r="BJ6" s="98"/>
      <c r="BK6" s="98" t="s">
        <v>84</v>
      </c>
      <c r="BL6" s="98"/>
      <c r="BM6" s="98"/>
      <c r="BN6" s="98"/>
    </row>
    <row r="7" spans="1:66" s="46" customFormat="1" ht="57.75" customHeight="1">
      <c r="A7" s="84"/>
      <c r="B7" s="97"/>
      <c r="C7" s="136"/>
      <c r="D7" s="137"/>
      <c r="E7" s="137"/>
      <c r="F7" s="137"/>
      <c r="G7" s="137"/>
      <c r="H7" s="138"/>
      <c r="I7" s="98" t="s">
        <v>58</v>
      </c>
      <c r="J7" s="98"/>
      <c r="K7" s="98"/>
      <c r="L7" s="98"/>
      <c r="M7" s="103" t="s">
        <v>73</v>
      </c>
      <c r="N7" s="104"/>
      <c r="O7" s="130" t="s">
        <v>49</v>
      </c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17" t="s">
        <v>68</v>
      </c>
      <c r="AF7" s="118"/>
      <c r="AG7" s="117" t="s">
        <v>89</v>
      </c>
      <c r="AH7" s="118"/>
      <c r="AI7" s="93" t="s">
        <v>55</v>
      </c>
      <c r="AJ7" s="94"/>
      <c r="AK7" s="127" t="s">
        <v>77</v>
      </c>
      <c r="AL7" s="97"/>
      <c r="AM7" s="93" t="s">
        <v>55</v>
      </c>
      <c r="AN7" s="94"/>
      <c r="AO7" s="139" t="s">
        <v>78</v>
      </c>
      <c r="AP7" s="139"/>
      <c r="AQ7" s="111" t="s">
        <v>80</v>
      </c>
      <c r="AR7" s="112"/>
      <c r="AS7" s="112"/>
      <c r="AT7" s="112"/>
      <c r="AU7" s="112"/>
      <c r="AV7" s="113"/>
      <c r="AW7" s="93" t="s">
        <v>79</v>
      </c>
      <c r="AX7" s="129"/>
      <c r="AY7" s="129"/>
      <c r="AZ7" s="129"/>
      <c r="BA7" s="129"/>
      <c r="BB7" s="94"/>
      <c r="BC7" s="107" t="s">
        <v>81</v>
      </c>
      <c r="BD7" s="108"/>
      <c r="BE7" s="107" t="s">
        <v>82</v>
      </c>
      <c r="BF7" s="108"/>
      <c r="BG7" s="98"/>
      <c r="BH7" s="98"/>
      <c r="BI7" s="98"/>
      <c r="BJ7" s="98"/>
      <c r="BK7" s="98"/>
      <c r="BL7" s="98"/>
      <c r="BM7" s="98"/>
      <c r="BN7" s="98"/>
    </row>
    <row r="8" spans="1:66" s="46" customFormat="1" ht="112.5" customHeight="1">
      <c r="A8" s="84"/>
      <c r="B8" s="97"/>
      <c r="C8" s="95" t="s">
        <v>65</v>
      </c>
      <c r="D8" s="95"/>
      <c r="E8" s="140" t="s">
        <v>63</v>
      </c>
      <c r="F8" s="140"/>
      <c r="G8" s="128" t="s">
        <v>64</v>
      </c>
      <c r="H8" s="128"/>
      <c r="I8" s="97" t="s">
        <v>69</v>
      </c>
      <c r="J8" s="97"/>
      <c r="K8" s="97" t="s">
        <v>74</v>
      </c>
      <c r="L8" s="97"/>
      <c r="M8" s="105"/>
      <c r="N8" s="106"/>
      <c r="O8" s="93" t="s">
        <v>50</v>
      </c>
      <c r="P8" s="94"/>
      <c r="Q8" s="123" t="s">
        <v>88</v>
      </c>
      <c r="R8" s="124"/>
      <c r="S8" s="93" t="s">
        <v>51</v>
      </c>
      <c r="T8" s="94"/>
      <c r="U8" s="93" t="s">
        <v>52</v>
      </c>
      <c r="V8" s="94"/>
      <c r="W8" s="93" t="s">
        <v>53</v>
      </c>
      <c r="X8" s="94"/>
      <c r="Y8" s="125" t="s">
        <v>54</v>
      </c>
      <c r="Z8" s="126"/>
      <c r="AA8" s="93" t="s">
        <v>56</v>
      </c>
      <c r="AB8" s="94"/>
      <c r="AC8" s="93" t="s">
        <v>57</v>
      </c>
      <c r="AD8" s="94"/>
      <c r="AE8" s="119"/>
      <c r="AF8" s="120"/>
      <c r="AG8" s="119"/>
      <c r="AH8" s="120"/>
      <c r="AI8" s="123" t="s">
        <v>75</v>
      </c>
      <c r="AJ8" s="124"/>
      <c r="AK8" s="97"/>
      <c r="AL8" s="97"/>
      <c r="AM8" s="123" t="s">
        <v>76</v>
      </c>
      <c r="AN8" s="124"/>
      <c r="AO8" s="139"/>
      <c r="AP8" s="139"/>
      <c r="AQ8" s="95" t="s">
        <v>65</v>
      </c>
      <c r="AR8" s="95"/>
      <c r="AS8" s="95" t="s">
        <v>63</v>
      </c>
      <c r="AT8" s="95"/>
      <c r="AU8" s="95" t="s">
        <v>64</v>
      </c>
      <c r="AV8" s="95"/>
      <c r="AW8" s="95" t="s">
        <v>90</v>
      </c>
      <c r="AX8" s="95"/>
      <c r="AY8" s="121" t="s">
        <v>91</v>
      </c>
      <c r="AZ8" s="122"/>
      <c r="BA8" s="88" t="s">
        <v>92</v>
      </c>
      <c r="BB8" s="89"/>
      <c r="BC8" s="109"/>
      <c r="BD8" s="110"/>
      <c r="BE8" s="109"/>
      <c r="BF8" s="110"/>
      <c r="BG8" s="98"/>
      <c r="BH8" s="98"/>
      <c r="BI8" s="98"/>
      <c r="BJ8" s="98"/>
      <c r="BK8" s="98" t="s">
        <v>85</v>
      </c>
      <c r="BL8" s="98"/>
      <c r="BM8" s="98" t="s">
        <v>86</v>
      </c>
      <c r="BN8" s="98"/>
    </row>
    <row r="9" spans="1:66" s="46" customFormat="1" ht="30" customHeight="1">
      <c r="A9" s="84"/>
      <c r="B9" s="97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>
      <c r="A10" s="45"/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8" customHeight="1">
      <c r="A11" s="80">
        <v>1</v>
      </c>
      <c r="B11" s="75" t="s">
        <v>128</v>
      </c>
      <c r="C11" s="50">
        <f>E11+G11-BA11</f>
        <v>49177.8</v>
      </c>
      <c r="D11" s="50">
        <f>F11+H11-BB11</f>
        <v>23310.936999999998</v>
      </c>
      <c r="E11" s="50">
        <f aca="true" t="shared" si="0" ref="E11:F36">I11+K11+M11+AE11+AG11+AK11+AO11+AS11</f>
        <v>47776.3</v>
      </c>
      <c r="F11" s="50">
        <f t="shared" si="0"/>
        <v>22666.839</v>
      </c>
      <c r="G11" s="50">
        <f aca="true" t="shared" si="1" ref="G11:H22">AY11+BC11+BE11+BG11+BI11+BK11+BM11</f>
        <v>1401.5</v>
      </c>
      <c r="H11" s="50">
        <f t="shared" si="1"/>
        <v>644.098</v>
      </c>
      <c r="I11" s="78">
        <v>23725</v>
      </c>
      <c r="J11" s="78">
        <v>11173.238</v>
      </c>
      <c r="K11" s="50">
        <v>0</v>
      </c>
      <c r="L11" s="50">
        <v>0</v>
      </c>
      <c r="M11" s="78">
        <v>8530</v>
      </c>
      <c r="N11" s="78">
        <v>3938.113</v>
      </c>
      <c r="O11" s="78">
        <v>2200</v>
      </c>
      <c r="P11" s="78">
        <v>1281.226</v>
      </c>
      <c r="Q11" s="78">
        <v>0</v>
      </c>
      <c r="R11" s="78">
        <v>0</v>
      </c>
      <c r="S11" s="78">
        <v>450</v>
      </c>
      <c r="T11" s="78">
        <v>118.816</v>
      </c>
      <c r="U11" s="78">
        <v>486</v>
      </c>
      <c r="V11" s="78">
        <v>448.6</v>
      </c>
      <c r="W11" s="78">
        <v>605</v>
      </c>
      <c r="X11" s="78">
        <v>58.6</v>
      </c>
      <c r="Y11" s="78">
        <v>60</v>
      </c>
      <c r="Z11" s="78">
        <v>0</v>
      </c>
      <c r="AA11" s="78">
        <v>200</v>
      </c>
      <c r="AB11" s="78">
        <v>90</v>
      </c>
      <c r="AC11" s="78">
        <v>3280</v>
      </c>
      <c r="AD11" s="78">
        <v>1446.071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10664</v>
      </c>
      <c r="AL11" s="78">
        <v>6492.468</v>
      </c>
      <c r="AM11" s="78">
        <v>10664</v>
      </c>
      <c r="AN11" s="78">
        <v>6492.468</v>
      </c>
      <c r="AO11" s="78">
        <v>1200</v>
      </c>
      <c r="AP11" s="78">
        <v>965</v>
      </c>
      <c r="AQ11" s="78">
        <v>3657.3</v>
      </c>
      <c r="AR11" s="78">
        <v>98.02</v>
      </c>
      <c r="AS11" s="78">
        <v>3657.3</v>
      </c>
      <c r="AT11" s="78">
        <v>98.02</v>
      </c>
      <c r="AU11" s="78">
        <v>0</v>
      </c>
      <c r="AV11" s="78">
        <v>0</v>
      </c>
      <c r="AW11" s="78">
        <v>3507.3</v>
      </c>
      <c r="AX11" s="78">
        <v>0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78">
        <v>1401.5</v>
      </c>
      <c r="BF11" s="78">
        <v>854</v>
      </c>
      <c r="BG11" s="78">
        <v>160</v>
      </c>
      <c r="BH11" s="78">
        <v>160</v>
      </c>
      <c r="BI11" s="78">
        <v>0</v>
      </c>
      <c r="BJ11" s="78">
        <v>0</v>
      </c>
      <c r="BK11" s="78">
        <v>-160</v>
      </c>
      <c r="BL11" s="78">
        <v>-369.902</v>
      </c>
      <c r="BM11" s="83">
        <v>0</v>
      </c>
      <c r="BN11" s="83">
        <v>0</v>
      </c>
    </row>
    <row r="12" spans="1:66" s="44" customFormat="1" ht="18" customHeight="1">
      <c r="A12" s="81">
        <v>2</v>
      </c>
      <c r="B12" s="75" t="s">
        <v>129</v>
      </c>
      <c r="C12" s="50">
        <f aca="true" t="shared" si="2" ref="C12:C39">E12+G12-BA12</f>
        <v>81334.32620000001</v>
      </c>
      <c r="D12" s="50">
        <f aca="true" t="shared" si="3" ref="D12:D39">F12+H12-BB12</f>
        <v>11762.638000000003</v>
      </c>
      <c r="E12" s="50">
        <f t="shared" si="0"/>
        <v>58834.3262</v>
      </c>
      <c r="F12" s="50">
        <f t="shared" si="0"/>
        <v>24328.867000000002</v>
      </c>
      <c r="G12" s="50">
        <f t="shared" si="1"/>
        <v>22500</v>
      </c>
      <c r="H12" s="50">
        <f t="shared" si="1"/>
        <v>-12566.229</v>
      </c>
      <c r="I12" s="78">
        <v>23839</v>
      </c>
      <c r="J12" s="78">
        <v>11311.307</v>
      </c>
      <c r="K12" s="50">
        <v>0</v>
      </c>
      <c r="L12" s="50">
        <v>0</v>
      </c>
      <c r="M12" s="78">
        <v>11254</v>
      </c>
      <c r="N12" s="78">
        <v>5337.81</v>
      </c>
      <c r="O12" s="78">
        <v>1300</v>
      </c>
      <c r="P12" s="78">
        <v>498.8</v>
      </c>
      <c r="Q12" s="78">
        <v>770</v>
      </c>
      <c r="R12" s="78">
        <v>301</v>
      </c>
      <c r="S12" s="78">
        <v>370</v>
      </c>
      <c r="T12" s="78">
        <v>100.7</v>
      </c>
      <c r="U12" s="78">
        <v>500</v>
      </c>
      <c r="V12" s="78">
        <v>11</v>
      </c>
      <c r="W12" s="78">
        <v>1234</v>
      </c>
      <c r="X12" s="78">
        <v>364.8</v>
      </c>
      <c r="Y12" s="78">
        <v>50</v>
      </c>
      <c r="Z12" s="78">
        <v>40</v>
      </c>
      <c r="AA12" s="78">
        <v>2850</v>
      </c>
      <c r="AB12" s="78">
        <v>2266.06</v>
      </c>
      <c r="AC12" s="78">
        <v>2150</v>
      </c>
      <c r="AD12" s="78">
        <v>944.6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19000</v>
      </c>
      <c r="AL12" s="78">
        <v>7075.75</v>
      </c>
      <c r="AM12" s="78">
        <v>19000</v>
      </c>
      <c r="AN12" s="78">
        <v>7075.75</v>
      </c>
      <c r="AO12" s="78">
        <v>1400</v>
      </c>
      <c r="AP12" s="78">
        <v>585</v>
      </c>
      <c r="AQ12" s="78">
        <v>3341.3262</v>
      </c>
      <c r="AR12" s="78">
        <v>19</v>
      </c>
      <c r="AS12" s="78">
        <v>3341.3262</v>
      </c>
      <c r="AT12" s="78">
        <v>19</v>
      </c>
      <c r="AU12" s="78">
        <v>0</v>
      </c>
      <c r="AV12" s="78">
        <v>0</v>
      </c>
      <c r="AW12" s="78">
        <v>3166.3262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21700</v>
      </c>
      <c r="BD12" s="78">
        <v>0</v>
      </c>
      <c r="BE12" s="78">
        <v>800</v>
      </c>
      <c r="BF12" s="78">
        <v>592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-13158.229</v>
      </c>
      <c r="BM12" s="83">
        <v>0</v>
      </c>
      <c r="BN12" s="83">
        <v>0</v>
      </c>
    </row>
    <row r="13" spans="1:66" s="44" customFormat="1" ht="18" customHeight="1">
      <c r="A13" s="81">
        <v>3</v>
      </c>
      <c r="B13" s="75" t="s">
        <v>130</v>
      </c>
      <c r="C13" s="50">
        <f t="shared" si="2"/>
        <v>5420.073</v>
      </c>
      <c r="D13" s="50">
        <f t="shared" si="3"/>
        <v>2276.327</v>
      </c>
      <c r="E13" s="50">
        <f t="shared" si="0"/>
        <v>5185.852</v>
      </c>
      <c r="F13" s="50">
        <f t="shared" si="0"/>
        <v>2276.327</v>
      </c>
      <c r="G13" s="50">
        <f t="shared" si="1"/>
        <v>234.221</v>
      </c>
      <c r="H13" s="50">
        <f t="shared" si="1"/>
        <v>0</v>
      </c>
      <c r="I13" s="78">
        <v>4750</v>
      </c>
      <c r="J13" s="78">
        <v>2102.827</v>
      </c>
      <c r="K13" s="50">
        <v>0</v>
      </c>
      <c r="L13" s="50">
        <v>0</v>
      </c>
      <c r="M13" s="78">
        <v>285.852</v>
      </c>
      <c r="N13" s="78">
        <v>73.5</v>
      </c>
      <c r="O13" s="78">
        <v>49.5</v>
      </c>
      <c r="P13" s="78">
        <v>49.5</v>
      </c>
      <c r="Q13" s="78">
        <v>0</v>
      </c>
      <c r="R13" s="78">
        <v>0</v>
      </c>
      <c r="S13" s="78">
        <v>30</v>
      </c>
      <c r="T13" s="78">
        <v>0</v>
      </c>
      <c r="U13" s="78">
        <v>0</v>
      </c>
      <c r="V13" s="78">
        <v>0</v>
      </c>
      <c r="W13" s="78">
        <v>70</v>
      </c>
      <c r="X13" s="78">
        <v>0</v>
      </c>
      <c r="Y13" s="78">
        <v>70</v>
      </c>
      <c r="Z13" s="78">
        <v>0</v>
      </c>
      <c r="AA13" s="78">
        <v>0</v>
      </c>
      <c r="AB13" s="78">
        <v>0</v>
      </c>
      <c r="AC13" s="78">
        <v>136.352</v>
      </c>
      <c r="AD13" s="78">
        <v>24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150</v>
      </c>
      <c r="AP13" s="78">
        <v>100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234.221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0</v>
      </c>
      <c r="BK13" s="78">
        <v>0</v>
      </c>
      <c r="BL13" s="78">
        <v>0</v>
      </c>
      <c r="BM13" s="83">
        <v>0</v>
      </c>
      <c r="BN13" s="83">
        <v>0</v>
      </c>
    </row>
    <row r="14" spans="1:66" s="44" customFormat="1" ht="19.5" customHeight="1">
      <c r="A14" s="81">
        <v>4</v>
      </c>
      <c r="B14" s="75" t="s">
        <v>131</v>
      </c>
      <c r="C14" s="50">
        <f t="shared" si="2"/>
        <v>8421.251</v>
      </c>
      <c r="D14" s="50">
        <f t="shared" si="3"/>
        <v>4571.96</v>
      </c>
      <c r="E14" s="50">
        <f t="shared" si="0"/>
        <v>6130.7970000000005</v>
      </c>
      <c r="F14" s="50">
        <f t="shared" si="0"/>
        <v>2987.582</v>
      </c>
      <c r="G14" s="50">
        <f t="shared" si="1"/>
        <v>2290.4539999999997</v>
      </c>
      <c r="H14" s="50">
        <f t="shared" si="1"/>
        <v>1584.3780000000002</v>
      </c>
      <c r="I14" s="78">
        <v>5500</v>
      </c>
      <c r="J14" s="78">
        <v>2728.442</v>
      </c>
      <c r="K14" s="50">
        <v>0</v>
      </c>
      <c r="L14" s="50">
        <v>0</v>
      </c>
      <c r="M14" s="78">
        <v>623.297</v>
      </c>
      <c r="N14" s="78">
        <v>259.14</v>
      </c>
      <c r="O14" s="78">
        <v>162.5</v>
      </c>
      <c r="P14" s="78">
        <v>100</v>
      </c>
      <c r="Q14" s="78">
        <v>0</v>
      </c>
      <c r="R14" s="78">
        <v>0</v>
      </c>
      <c r="S14" s="78">
        <v>117.797</v>
      </c>
      <c r="T14" s="78">
        <v>58.8</v>
      </c>
      <c r="U14" s="78">
        <v>28.8</v>
      </c>
      <c r="V14" s="78">
        <v>15.2</v>
      </c>
      <c r="W14" s="78">
        <v>59</v>
      </c>
      <c r="X14" s="78">
        <v>25</v>
      </c>
      <c r="Y14" s="78">
        <v>20</v>
      </c>
      <c r="Z14" s="78">
        <v>0</v>
      </c>
      <c r="AA14" s="78">
        <v>7.5</v>
      </c>
      <c r="AB14" s="78">
        <v>0</v>
      </c>
      <c r="AC14" s="78">
        <v>185.2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7.5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1890.454</v>
      </c>
      <c r="BD14" s="78">
        <v>1486.018</v>
      </c>
      <c r="BE14" s="78">
        <v>400</v>
      </c>
      <c r="BF14" s="78">
        <v>400</v>
      </c>
      <c r="BG14" s="78">
        <v>0</v>
      </c>
      <c r="BH14" s="78">
        <v>0</v>
      </c>
      <c r="BI14" s="78">
        <v>0</v>
      </c>
      <c r="BJ14" s="78">
        <v>0</v>
      </c>
      <c r="BK14" s="78">
        <v>0</v>
      </c>
      <c r="BL14" s="78">
        <v>-301.64</v>
      </c>
      <c r="BM14" s="83">
        <v>0</v>
      </c>
      <c r="BN14" s="83">
        <v>0</v>
      </c>
    </row>
    <row r="15" spans="1:66" s="44" customFormat="1" ht="19.5" customHeight="1">
      <c r="A15" s="81">
        <v>5</v>
      </c>
      <c r="B15" s="75" t="s">
        <v>132</v>
      </c>
      <c r="C15" s="50">
        <f t="shared" si="2"/>
        <v>11111.144</v>
      </c>
      <c r="D15" s="50">
        <f t="shared" si="3"/>
        <v>6731.592999999999</v>
      </c>
      <c r="E15" s="50">
        <f t="shared" si="0"/>
        <v>9565.2</v>
      </c>
      <c r="F15" s="50">
        <f t="shared" si="0"/>
        <v>5185.648999999999</v>
      </c>
      <c r="G15" s="50">
        <f t="shared" si="1"/>
        <v>2100</v>
      </c>
      <c r="H15" s="50">
        <f t="shared" si="1"/>
        <v>2100</v>
      </c>
      <c r="I15" s="78">
        <v>5900.594</v>
      </c>
      <c r="J15" s="78">
        <v>2719.453</v>
      </c>
      <c r="K15" s="50">
        <v>0</v>
      </c>
      <c r="L15" s="50">
        <v>0</v>
      </c>
      <c r="M15" s="78">
        <v>1879</v>
      </c>
      <c r="N15" s="78">
        <v>912.14</v>
      </c>
      <c r="O15" s="78">
        <v>220</v>
      </c>
      <c r="P15" s="78">
        <v>64.84</v>
      </c>
      <c r="Q15" s="78">
        <v>0</v>
      </c>
      <c r="R15" s="78">
        <v>0</v>
      </c>
      <c r="S15" s="78">
        <v>236</v>
      </c>
      <c r="T15" s="78">
        <v>114</v>
      </c>
      <c r="U15" s="78">
        <v>0</v>
      </c>
      <c r="V15" s="78">
        <v>0</v>
      </c>
      <c r="W15" s="78">
        <v>180</v>
      </c>
      <c r="X15" s="78">
        <v>30</v>
      </c>
      <c r="Y15" s="78">
        <v>95</v>
      </c>
      <c r="Z15" s="78">
        <v>0</v>
      </c>
      <c r="AA15" s="78">
        <v>0</v>
      </c>
      <c r="AB15" s="78">
        <v>0</v>
      </c>
      <c r="AC15" s="78">
        <v>1010</v>
      </c>
      <c r="AD15" s="78">
        <v>643.3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1000</v>
      </c>
      <c r="AL15" s="78">
        <v>1000</v>
      </c>
      <c r="AM15" s="78">
        <v>0</v>
      </c>
      <c r="AN15" s="78">
        <v>0</v>
      </c>
      <c r="AO15" s="78">
        <v>0</v>
      </c>
      <c r="AP15" s="78">
        <v>0</v>
      </c>
      <c r="AQ15" s="78">
        <v>231.55</v>
      </c>
      <c r="AR15" s="78">
        <v>0</v>
      </c>
      <c r="AS15" s="78">
        <v>785.606</v>
      </c>
      <c r="AT15" s="78">
        <v>554.056</v>
      </c>
      <c r="AU15" s="78">
        <v>0</v>
      </c>
      <c r="AV15" s="78">
        <v>0</v>
      </c>
      <c r="AW15" s="78">
        <v>604.056</v>
      </c>
      <c r="AX15" s="78">
        <v>554.056</v>
      </c>
      <c r="AY15" s="78">
        <v>0</v>
      </c>
      <c r="AZ15" s="78">
        <v>0</v>
      </c>
      <c r="BA15" s="78">
        <v>554.056</v>
      </c>
      <c r="BB15" s="78">
        <v>554.056</v>
      </c>
      <c r="BC15" s="78">
        <v>0</v>
      </c>
      <c r="BD15" s="78">
        <v>0</v>
      </c>
      <c r="BE15" s="78">
        <v>2100</v>
      </c>
      <c r="BF15" s="78">
        <v>2100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83">
        <v>0</v>
      </c>
      <c r="BN15" s="83">
        <v>0</v>
      </c>
    </row>
    <row r="16" spans="1:66" s="44" customFormat="1" ht="19.5" customHeight="1">
      <c r="A16" s="81">
        <v>6</v>
      </c>
      <c r="B16" s="75" t="s">
        <v>133</v>
      </c>
      <c r="C16" s="50">
        <f t="shared" si="2"/>
        <v>49239.850000000006</v>
      </c>
      <c r="D16" s="50">
        <f t="shared" si="3"/>
        <v>23855.899999999998</v>
      </c>
      <c r="E16" s="50">
        <f t="shared" si="0"/>
        <v>48169.637</v>
      </c>
      <c r="F16" s="50">
        <f t="shared" si="0"/>
        <v>22791.399999999998</v>
      </c>
      <c r="G16" s="50">
        <f t="shared" si="1"/>
        <v>1070.213</v>
      </c>
      <c r="H16" s="50">
        <f t="shared" si="1"/>
        <v>1064.5</v>
      </c>
      <c r="I16" s="78">
        <v>24571.637</v>
      </c>
      <c r="J16" s="78">
        <v>11763.33</v>
      </c>
      <c r="K16" s="50">
        <v>0</v>
      </c>
      <c r="L16" s="50">
        <v>0</v>
      </c>
      <c r="M16" s="78">
        <v>12780</v>
      </c>
      <c r="N16" s="78">
        <v>4751.24</v>
      </c>
      <c r="O16" s="78">
        <v>1100</v>
      </c>
      <c r="P16" s="78">
        <v>578</v>
      </c>
      <c r="Q16" s="78">
        <v>2100</v>
      </c>
      <c r="R16" s="78">
        <v>1060</v>
      </c>
      <c r="S16" s="78">
        <v>350</v>
      </c>
      <c r="T16" s="78">
        <v>116.3</v>
      </c>
      <c r="U16" s="78">
        <v>200</v>
      </c>
      <c r="V16" s="78">
        <v>94</v>
      </c>
      <c r="W16" s="78">
        <v>890</v>
      </c>
      <c r="X16" s="78">
        <v>169</v>
      </c>
      <c r="Y16" s="78">
        <v>400</v>
      </c>
      <c r="Z16" s="78">
        <v>37.8</v>
      </c>
      <c r="AA16" s="78">
        <v>2980</v>
      </c>
      <c r="AB16" s="78">
        <v>926.95</v>
      </c>
      <c r="AC16" s="78">
        <v>4300</v>
      </c>
      <c r="AD16" s="78">
        <v>1507.99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1700</v>
      </c>
      <c r="AL16" s="78">
        <v>1155.68</v>
      </c>
      <c r="AM16" s="78">
        <v>0</v>
      </c>
      <c r="AN16" s="78">
        <v>0</v>
      </c>
      <c r="AO16" s="78">
        <v>7950</v>
      </c>
      <c r="AP16" s="78">
        <v>5051.8</v>
      </c>
      <c r="AQ16" s="78">
        <v>1168</v>
      </c>
      <c r="AR16" s="78">
        <v>69.35</v>
      </c>
      <c r="AS16" s="78">
        <v>1168</v>
      </c>
      <c r="AT16" s="78">
        <v>69.35</v>
      </c>
      <c r="AU16" s="78">
        <v>0</v>
      </c>
      <c r="AV16" s="78">
        <v>0</v>
      </c>
      <c r="AW16" s="78">
        <v>1000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1070.213</v>
      </c>
      <c r="BF16" s="78">
        <v>1064.5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83">
        <v>0</v>
      </c>
      <c r="BN16" s="83">
        <v>0</v>
      </c>
    </row>
    <row r="17" spans="1:66" s="44" customFormat="1" ht="19.5" customHeight="1">
      <c r="A17" s="81">
        <v>7</v>
      </c>
      <c r="B17" s="75" t="s">
        <v>134</v>
      </c>
      <c r="C17" s="50">
        <f t="shared" si="2"/>
        <v>6329.951</v>
      </c>
      <c r="D17" s="50">
        <f t="shared" si="3"/>
        <v>1577.972</v>
      </c>
      <c r="E17" s="50">
        <f t="shared" si="0"/>
        <v>6308.548</v>
      </c>
      <c r="F17" s="50">
        <f t="shared" si="0"/>
        <v>2605.361</v>
      </c>
      <c r="G17" s="50">
        <f t="shared" si="1"/>
        <v>21.403</v>
      </c>
      <c r="H17" s="50">
        <f t="shared" si="1"/>
        <v>-1027.389</v>
      </c>
      <c r="I17" s="78">
        <v>4572</v>
      </c>
      <c r="J17" s="78">
        <v>2311.395</v>
      </c>
      <c r="K17" s="50">
        <v>0</v>
      </c>
      <c r="L17" s="50">
        <v>0</v>
      </c>
      <c r="M17" s="78">
        <v>901</v>
      </c>
      <c r="N17" s="78">
        <v>293.966</v>
      </c>
      <c r="O17" s="78">
        <v>80</v>
      </c>
      <c r="P17" s="78">
        <v>79.012</v>
      </c>
      <c r="Q17" s="78">
        <v>0</v>
      </c>
      <c r="R17" s="78">
        <v>0</v>
      </c>
      <c r="S17" s="78">
        <v>150</v>
      </c>
      <c r="T17" s="78">
        <v>54.954</v>
      </c>
      <c r="U17" s="78">
        <v>0</v>
      </c>
      <c r="V17" s="78">
        <v>0</v>
      </c>
      <c r="W17" s="78">
        <v>171</v>
      </c>
      <c r="X17" s="78">
        <v>0</v>
      </c>
      <c r="Y17" s="78">
        <v>50</v>
      </c>
      <c r="Z17" s="78">
        <v>0</v>
      </c>
      <c r="AA17" s="78">
        <v>160</v>
      </c>
      <c r="AB17" s="78">
        <v>160</v>
      </c>
      <c r="AC17" s="78">
        <v>290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835.548</v>
      </c>
      <c r="AR17" s="78">
        <v>0</v>
      </c>
      <c r="AS17" s="78">
        <v>835.548</v>
      </c>
      <c r="AT17" s="78">
        <v>0</v>
      </c>
      <c r="AU17" s="78">
        <v>0</v>
      </c>
      <c r="AV17" s="78">
        <v>0</v>
      </c>
      <c r="AW17" s="78">
        <v>835.548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21.403</v>
      </c>
      <c r="BF17" s="78">
        <v>0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-1027.389</v>
      </c>
      <c r="BM17" s="83">
        <v>0</v>
      </c>
      <c r="BN17" s="83">
        <v>0</v>
      </c>
    </row>
    <row r="18" spans="1:66" s="44" customFormat="1" ht="19.5" customHeight="1">
      <c r="A18" s="81">
        <v>8</v>
      </c>
      <c r="B18" s="75" t="s">
        <v>135</v>
      </c>
      <c r="C18" s="50">
        <f t="shared" si="2"/>
        <v>11999.627</v>
      </c>
      <c r="D18" s="50">
        <f t="shared" si="3"/>
        <v>6009.3679999999995</v>
      </c>
      <c r="E18" s="50">
        <f t="shared" si="0"/>
        <v>11086.06</v>
      </c>
      <c r="F18" s="50">
        <f t="shared" si="0"/>
        <v>5218.285</v>
      </c>
      <c r="G18" s="50">
        <f t="shared" si="1"/>
        <v>913.567</v>
      </c>
      <c r="H18" s="50">
        <f t="shared" si="1"/>
        <v>791.083</v>
      </c>
      <c r="I18" s="78">
        <v>10156.06</v>
      </c>
      <c r="J18" s="78">
        <v>4708.793</v>
      </c>
      <c r="K18" s="50">
        <v>0</v>
      </c>
      <c r="L18" s="50">
        <v>0</v>
      </c>
      <c r="M18" s="78">
        <v>710</v>
      </c>
      <c r="N18" s="78">
        <v>309.492</v>
      </c>
      <c r="O18" s="78">
        <v>180</v>
      </c>
      <c r="P18" s="78">
        <v>93.492</v>
      </c>
      <c r="Q18" s="78">
        <v>0</v>
      </c>
      <c r="R18" s="78">
        <v>0</v>
      </c>
      <c r="S18" s="78">
        <v>35</v>
      </c>
      <c r="T18" s="78">
        <v>15</v>
      </c>
      <c r="U18" s="78">
        <v>0</v>
      </c>
      <c r="V18" s="78">
        <v>0</v>
      </c>
      <c r="W18" s="78">
        <v>100</v>
      </c>
      <c r="X18" s="78">
        <v>0</v>
      </c>
      <c r="Y18" s="78">
        <v>100</v>
      </c>
      <c r="Z18" s="78">
        <v>0</v>
      </c>
      <c r="AA18" s="78">
        <v>50</v>
      </c>
      <c r="AB18" s="78">
        <v>0</v>
      </c>
      <c r="AC18" s="78">
        <v>300</v>
      </c>
      <c r="AD18" s="78">
        <v>175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200</v>
      </c>
      <c r="AP18" s="78">
        <v>200</v>
      </c>
      <c r="AQ18" s="78">
        <v>20</v>
      </c>
      <c r="AR18" s="78">
        <v>0</v>
      </c>
      <c r="AS18" s="78">
        <v>20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913.567</v>
      </c>
      <c r="BD18" s="78">
        <v>911.083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0</v>
      </c>
      <c r="BK18" s="78">
        <v>0</v>
      </c>
      <c r="BL18" s="78">
        <v>-120</v>
      </c>
      <c r="BM18" s="83">
        <v>0</v>
      </c>
      <c r="BN18" s="83">
        <v>0</v>
      </c>
    </row>
    <row r="19" spans="1:66" s="44" customFormat="1" ht="19.5" customHeight="1">
      <c r="A19" s="81">
        <v>9</v>
      </c>
      <c r="B19" s="75" t="s">
        <v>136</v>
      </c>
      <c r="C19" s="50">
        <f t="shared" si="2"/>
        <v>33366.685</v>
      </c>
      <c r="D19" s="50">
        <f t="shared" si="3"/>
        <v>9495.53</v>
      </c>
      <c r="E19" s="50">
        <f t="shared" si="0"/>
        <v>30553</v>
      </c>
      <c r="F19" s="50">
        <f t="shared" si="0"/>
        <v>9495.53</v>
      </c>
      <c r="G19" s="50">
        <f t="shared" si="1"/>
        <v>2813.685</v>
      </c>
      <c r="H19" s="50">
        <f t="shared" si="1"/>
        <v>0</v>
      </c>
      <c r="I19" s="78">
        <v>15000</v>
      </c>
      <c r="J19" s="78">
        <v>6212.14</v>
      </c>
      <c r="K19" s="50">
        <v>0</v>
      </c>
      <c r="L19" s="50">
        <v>0</v>
      </c>
      <c r="M19" s="78">
        <v>8252</v>
      </c>
      <c r="N19" s="78">
        <v>2343.15</v>
      </c>
      <c r="O19" s="78">
        <v>700</v>
      </c>
      <c r="P19" s="78">
        <v>438</v>
      </c>
      <c r="Q19" s="78">
        <v>400</v>
      </c>
      <c r="R19" s="78">
        <v>400</v>
      </c>
      <c r="S19" s="78">
        <v>150</v>
      </c>
      <c r="T19" s="78">
        <v>65</v>
      </c>
      <c r="U19" s="78">
        <v>50</v>
      </c>
      <c r="V19" s="78">
        <v>13.4</v>
      </c>
      <c r="W19" s="78">
        <v>100</v>
      </c>
      <c r="X19" s="78">
        <v>92.2</v>
      </c>
      <c r="Y19" s="78">
        <v>0</v>
      </c>
      <c r="Z19" s="78">
        <v>0</v>
      </c>
      <c r="AA19" s="78">
        <v>4502</v>
      </c>
      <c r="AB19" s="78">
        <v>0</v>
      </c>
      <c r="AC19" s="78">
        <v>1270</v>
      </c>
      <c r="AD19" s="78">
        <v>352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1381</v>
      </c>
      <c r="AL19" s="78">
        <v>390.24</v>
      </c>
      <c r="AM19" s="78">
        <v>781</v>
      </c>
      <c r="AN19" s="78">
        <v>390.24</v>
      </c>
      <c r="AO19" s="78">
        <v>900</v>
      </c>
      <c r="AP19" s="78">
        <v>550</v>
      </c>
      <c r="AQ19" s="78">
        <v>5020</v>
      </c>
      <c r="AR19" s="78">
        <v>0</v>
      </c>
      <c r="AS19" s="78">
        <v>5020</v>
      </c>
      <c r="AT19" s="78">
        <v>0</v>
      </c>
      <c r="AU19" s="78">
        <v>0</v>
      </c>
      <c r="AV19" s="78">
        <v>0</v>
      </c>
      <c r="AW19" s="78">
        <v>5020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2613.285</v>
      </c>
      <c r="BD19" s="78">
        <v>0</v>
      </c>
      <c r="BE19" s="78">
        <v>200.4</v>
      </c>
      <c r="BF19" s="78">
        <v>0</v>
      </c>
      <c r="BG19" s="78">
        <v>0</v>
      </c>
      <c r="BH19" s="78">
        <v>0</v>
      </c>
      <c r="BI19" s="78">
        <v>0</v>
      </c>
      <c r="BJ19" s="78">
        <v>0</v>
      </c>
      <c r="BK19" s="78">
        <v>0</v>
      </c>
      <c r="BL19" s="78">
        <v>0</v>
      </c>
      <c r="BM19" s="83">
        <v>0</v>
      </c>
      <c r="BN19" s="83">
        <v>0</v>
      </c>
    </row>
    <row r="20" spans="1:66" s="44" customFormat="1" ht="19.5" customHeight="1">
      <c r="A20" s="81">
        <v>10</v>
      </c>
      <c r="B20" s="75" t="s">
        <v>137</v>
      </c>
      <c r="C20" s="50">
        <f t="shared" si="2"/>
        <v>67960.9</v>
      </c>
      <c r="D20" s="50">
        <f t="shared" si="3"/>
        <v>32137.657</v>
      </c>
      <c r="E20" s="50">
        <f t="shared" si="0"/>
        <v>67601.9</v>
      </c>
      <c r="F20" s="50">
        <f t="shared" si="0"/>
        <v>31867.657</v>
      </c>
      <c r="G20" s="50">
        <f t="shared" si="1"/>
        <v>359</v>
      </c>
      <c r="H20" s="50">
        <f t="shared" si="1"/>
        <v>270</v>
      </c>
      <c r="I20" s="78">
        <v>24500</v>
      </c>
      <c r="J20" s="78">
        <v>11875.087</v>
      </c>
      <c r="K20" s="50">
        <v>0</v>
      </c>
      <c r="L20" s="50">
        <v>0</v>
      </c>
      <c r="M20" s="78">
        <v>14920</v>
      </c>
      <c r="N20" s="78">
        <v>8561.35</v>
      </c>
      <c r="O20" s="78">
        <v>2200</v>
      </c>
      <c r="P20" s="78">
        <v>1570.02</v>
      </c>
      <c r="Q20" s="78">
        <v>0</v>
      </c>
      <c r="R20" s="78">
        <v>0</v>
      </c>
      <c r="S20" s="78">
        <v>300</v>
      </c>
      <c r="T20" s="78">
        <v>96</v>
      </c>
      <c r="U20" s="78">
        <v>100</v>
      </c>
      <c r="V20" s="78">
        <v>84</v>
      </c>
      <c r="W20" s="78">
        <v>300</v>
      </c>
      <c r="X20" s="78">
        <v>63.2</v>
      </c>
      <c r="Y20" s="78">
        <v>0</v>
      </c>
      <c r="Z20" s="78">
        <v>0</v>
      </c>
      <c r="AA20" s="78">
        <v>9150</v>
      </c>
      <c r="AB20" s="78">
        <v>6094.789</v>
      </c>
      <c r="AC20" s="78">
        <v>2500</v>
      </c>
      <c r="AD20" s="78">
        <v>646.08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22900</v>
      </c>
      <c r="AL20" s="78">
        <v>9571.22</v>
      </c>
      <c r="AM20" s="78">
        <v>20900</v>
      </c>
      <c r="AN20" s="78">
        <v>9571.22</v>
      </c>
      <c r="AO20" s="78">
        <v>2400</v>
      </c>
      <c r="AP20" s="78">
        <v>1740</v>
      </c>
      <c r="AQ20" s="78">
        <v>2881.9</v>
      </c>
      <c r="AR20" s="78">
        <v>120</v>
      </c>
      <c r="AS20" s="78">
        <v>2881.9</v>
      </c>
      <c r="AT20" s="78">
        <v>120</v>
      </c>
      <c r="AU20" s="78">
        <v>0</v>
      </c>
      <c r="AV20" s="78">
        <v>0</v>
      </c>
      <c r="AW20" s="78">
        <v>2761.9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859</v>
      </c>
      <c r="BD20" s="78">
        <v>270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-500</v>
      </c>
      <c r="BL20" s="78">
        <v>0</v>
      </c>
      <c r="BM20" s="83">
        <v>0</v>
      </c>
      <c r="BN20" s="83">
        <v>0</v>
      </c>
    </row>
    <row r="21" spans="1:66" s="44" customFormat="1" ht="19.5" customHeight="1">
      <c r="A21" s="81">
        <v>11</v>
      </c>
      <c r="B21" s="75" t="s">
        <v>138</v>
      </c>
      <c r="C21" s="50">
        <f t="shared" si="2"/>
        <v>4604.144</v>
      </c>
      <c r="D21" s="50">
        <f t="shared" si="3"/>
        <v>1950.2060000000001</v>
      </c>
      <c r="E21" s="50">
        <f t="shared" si="0"/>
        <v>4576.876</v>
      </c>
      <c r="F21" s="50">
        <f t="shared" si="0"/>
        <v>2184.206</v>
      </c>
      <c r="G21" s="50">
        <f t="shared" si="1"/>
        <v>27.267999999999972</v>
      </c>
      <c r="H21" s="50">
        <f t="shared" si="1"/>
        <v>-234</v>
      </c>
      <c r="I21" s="78">
        <v>3670</v>
      </c>
      <c r="J21" s="78">
        <v>1886.03</v>
      </c>
      <c r="K21" s="50">
        <v>0</v>
      </c>
      <c r="L21" s="50">
        <v>0</v>
      </c>
      <c r="M21" s="78">
        <v>786.876</v>
      </c>
      <c r="N21" s="78">
        <v>298.176</v>
      </c>
      <c r="O21" s="78">
        <v>50</v>
      </c>
      <c r="P21" s="78">
        <v>15</v>
      </c>
      <c r="Q21" s="78">
        <v>200</v>
      </c>
      <c r="R21" s="78">
        <v>0</v>
      </c>
      <c r="S21" s="78">
        <v>0</v>
      </c>
      <c r="T21" s="78">
        <v>0</v>
      </c>
      <c r="U21" s="78">
        <v>90</v>
      </c>
      <c r="V21" s="78">
        <v>15</v>
      </c>
      <c r="W21" s="78">
        <v>225</v>
      </c>
      <c r="X21" s="78">
        <v>164.176</v>
      </c>
      <c r="Y21" s="78">
        <v>225</v>
      </c>
      <c r="Z21" s="78">
        <v>164.176</v>
      </c>
      <c r="AA21" s="78">
        <v>0</v>
      </c>
      <c r="AB21" s="78">
        <v>0</v>
      </c>
      <c r="AC21" s="78">
        <v>76.876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120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  <c r="BE21" s="78">
        <v>261.268</v>
      </c>
      <c r="BF21" s="78">
        <v>0</v>
      </c>
      <c r="BG21" s="78">
        <v>0</v>
      </c>
      <c r="BH21" s="78">
        <v>0</v>
      </c>
      <c r="BI21" s="78">
        <v>0</v>
      </c>
      <c r="BJ21" s="78">
        <v>-14</v>
      </c>
      <c r="BK21" s="78">
        <v>-234</v>
      </c>
      <c r="BL21" s="78">
        <v>-220</v>
      </c>
      <c r="BM21" s="83">
        <v>0</v>
      </c>
      <c r="BN21" s="83">
        <v>0</v>
      </c>
    </row>
    <row r="22" spans="1:66" s="44" customFormat="1" ht="19.5" customHeight="1">
      <c r="A22" s="80">
        <v>12</v>
      </c>
      <c r="B22" s="75" t="s">
        <v>139</v>
      </c>
      <c r="C22" s="50">
        <f t="shared" si="2"/>
        <v>69339.9218</v>
      </c>
      <c r="D22" s="50">
        <f t="shared" si="3"/>
        <v>9845.142</v>
      </c>
      <c r="E22" s="50">
        <f t="shared" si="0"/>
        <v>67543.0618</v>
      </c>
      <c r="F22" s="50">
        <f t="shared" si="0"/>
        <v>26590.65</v>
      </c>
      <c r="G22" s="50">
        <f t="shared" si="1"/>
        <v>1796.86</v>
      </c>
      <c r="H22" s="50">
        <f t="shared" si="1"/>
        <v>-16745.508</v>
      </c>
      <c r="I22" s="78">
        <v>23340</v>
      </c>
      <c r="J22" s="78">
        <v>9180.23</v>
      </c>
      <c r="K22" s="50">
        <v>0</v>
      </c>
      <c r="L22" s="50">
        <v>0</v>
      </c>
      <c r="M22" s="78">
        <v>4815</v>
      </c>
      <c r="N22" s="78">
        <v>1171.79</v>
      </c>
      <c r="O22" s="78">
        <v>900</v>
      </c>
      <c r="P22" s="78">
        <v>363.1</v>
      </c>
      <c r="Q22" s="78">
        <v>0</v>
      </c>
      <c r="R22" s="78">
        <v>0</v>
      </c>
      <c r="S22" s="78">
        <v>200</v>
      </c>
      <c r="T22" s="78">
        <v>55.49</v>
      </c>
      <c r="U22" s="78">
        <v>200</v>
      </c>
      <c r="V22" s="78">
        <v>0</v>
      </c>
      <c r="W22" s="78">
        <v>1150</v>
      </c>
      <c r="X22" s="78">
        <v>43.2</v>
      </c>
      <c r="Y22" s="78">
        <v>0</v>
      </c>
      <c r="Z22" s="78">
        <v>0</v>
      </c>
      <c r="AA22" s="78">
        <v>400</v>
      </c>
      <c r="AB22" s="78">
        <v>0</v>
      </c>
      <c r="AC22" s="78">
        <v>1350</v>
      </c>
      <c r="AD22" s="78">
        <v>483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37753.2</v>
      </c>
      <c r="AL22" s="78">
        <v>15758.88</v>
      </c>
      <c r="AM22" s="78">
        <v>37753.2</v>
      </c>
      <c r="AN22" s="78">
        <v>15758.88</v>
      </c>
      <c r="AO22" s="78">
        <v>1284.8618</v>
      </c>
      <c r="AP22" s="78">
        <v>470</v>
      </c>
      <c r="AQ22" s="78">
        <v>350</v>
      </c>
      <c r="AR22" s="78">
        <v>9.75</v>
      </c>
      <c r="AS22" s="78">
        <v>350</v>
      </c>
      <c r="AT22" s="78">
        <v>9.75</v>
      </c>
      <c r="AU22" s="78">
        <v>0</v>
      </c>
      <c r="AV22" s="78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1796.86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-16745.508</v>
      </c>
      <c r="BM22" s="83">
        <v>0</v>
      </c>
      <c r="BN22" s="83">
        <v>0</v>
      </c>
    </row>
    <row r="23" spans="1:66" s="44" customFormat="1" ht="19.5" customHeight="1">
      <c r="A23" s="81">
        <v>13</v>
      </c>
      <c r="B23" s="75" t="s">
        <v>140</v>
      </c>
      <c r="C23" s="50">
        <f t="shared" si="2"/>
        <v>37106.295999999995</v>
      </c>
      <c r="D23" s="50">
        <f t="shared" si="3"/>
        <v>-3347.549500000003</v>
      </c>
      <c r="E23" s="50">
        <f t="shared" si="0"/>
        <v>35022.195999999996</v>
      </c>
      <c r="F23" s="50">
        <f aca="true" t="shared" si="4" ref="F23:F39">J23+L23+N23+AF23+AH23+AL23+AP23+AT23</f>
        <v>14266.402</v>
      </c>
      <c r="G23" s="50">
        <f aca="true" t="shared" si="5" ref="G23:G39">AY23+BC23+BE23+BG23+BI23+BK23+BM23</f>
        <v>2084.0999999999985</v>
      </c>
      <c r="H23" s="50">
        <f aca="true" t="shared" si="6" ref="H23:H39">AZ23+BD23+BF23+BH23+BJ23+BL23+BN23</f>
        <v>-17613.951500000003</v>
      </c>
      <c r="I23" s="78">
        <v>21928.5</v>
      </c>
      <c r="J23" s="78">
        <v>9203.192</v>
      </c>
      <c r="K23" s="50">
        <v>0</v>
      </c>
      <c r="L23" s="50">
        <v>0</v>
      </c>
      <c r="M23" s="78">
        <v>9018</v>
      </c>
      <c r="N23" s="78">
        <v>3936.7</v>
      </c>
      <c r="O23" s="78">
        <v>1700</v>
      </c>
      <c r="P23" s="78">
        <v>1080.3</v>
      </c>
      <c r="Q23" s="78">
        <v>0</v>
      </c>
      <c r="R23" s="78">
        <v>0</v>
      </c>
      <c r="S23" s="78">
        <v>245</v>
      </c>
      <c r="T23" s="78">
        <v>90.85</v>
      </c>
      <c r="U23" s="78">
        <v>528.86</v>
      </c>
      <c r="V23" s="78">
        <v>528.86</v>
      </c>
      <c r="W23" s="78">
        <v>1553.3</v>
      </c>
      <c r="X23" s="78">
        <v>183.04</v>
      </c>
      <c r="Y23" s="78">
        <v>1020</v>
      </c>
      <c r="Z23" s="78">
        <v>100</v>
      </c>
      <c r="AA23" s="78">
        <v>200</v>
      </c>
      <c r="AB23" s="78">
        <v>27</v>
      </c>
      <c r="AC23" s="78">
        <v>2274.84</v>
      </c>
      <c r="AD23" s="78">
        <v>1348.15</v>
      </c>
      <c r="AE23" s="78">
        <v>0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744.998</v>
      </c>
      <c r="AL23" s="78">
        <v>309</v>
      </c>
      <c r="AM23" s="78">
        <v>744.998</v>
      </c>
      <c r="AN23" s="78">
        <v>309</v>
      </c>
      <c r="AO23" s="78">
        <v>1300</v>
      </c>
      <c r="AP23" s="78">
        <v>700</v>
      </c>
      <c r="AQ23" s="78">
        <v>12030.698</v>
      </c>
      <c r="AR23" s="78">
        <v>117.51</v>
      </c>
      <c r="AS23" s="78">
        <v>2030.698</v>
      </c>
      <c r="AT23" s="78">
        <v>117.51</v>
      </c>
      <c r="AU23" s="78">
        <v>10000</v>
      </c>
      <c r="AV23" s="78">
        <v>0</v>
      </c>
      <c r="AW23" s="78">
        <v>1385.698</v>
      </c>
      <c r="AX23" s="78">
        <v>0</v>
      </c>
      <c r="AY23" s="78">
        <v>10000</v>
      </c>
      <c r="AZ23" s="78">
        <v>0</v>
      </c>
      <c r="BA23" s="78">
        <v>0</v>
      </c>
      <c r="BB23" s="78">
        <v>0</v>
      </c>
      <c r="BC23" s="78">
        <v>21140.446</v>
      </c>
      <c r="BD23" s="78">
        <v>15954.877</v>
      </c>
      <c r="BE23" s="78">
        <v>4418.1825</v>
      </c>
      <c r="BF23" s="78">
        <v>0</v>
      </c>
      <c r="BG23" s="78">
        <v>0</v>
      </c>
      <c r="BH23" s="78">
        <v>0</v>
      </c>
      <c r="BI23" s="78">
        <v>0</v>
      </c>
      <c r="BJ23" s="78">
        <v>0</v>
      </c>
      <c r="BK23" s="78">
        <v>-33474.5285</v>
      </c>
      <c r="BL23" s="78">
        <v>-33568.8285</v>
      </c>
      <c r="BM23" s="83">
        <v>0</v>
      </c>
      <c r="BN23" s="83">
        <v>0</v>
      </c>
    </row>
    <row r="24" spans="1:66" s="44" customFormat="1" ht="19.5" customHeight="1">
      <c r="A24" s="80">
        <v>14</v>
      </c>
      <c r="B24" s="75" t="s">
        <v>141</v>
      </c>
      <c r="C24" s="50">
        <f t="shared" si="2"/>
        <v>11928.8035</v>
      </c>
      <c r="D24" s="50">
        <f t="shared" si="3"/>
        <v>5231.7604</v>
      </c>
      <c r="E24" s="50">
        <f t="shared" si="0"/>
        <v>11590.789</v>
      </c>
      <c r="F24" s="50">
        <f t="shared" si="4"/>
        <v>5006.2604</v>
      </c>
      <c r="G24" s="50">
        <f t="shared" si="5"/>
        <v>338.0145</v>
      </c>
      <c r="H24" s="50">
        <f t="shared" si="6"/>
        <v>225.5</v>
      </c>
      <c r="I24" s="78">
        <v>6483.789</v>
      </c>
      <c r="J24" s="78">
        <v>3120.624</v>
      </c>
      <c r="K24" s="50">
        <v>0</v>
      </c>
      <c r="L24" s="50">
        <v>0</v>
      </c>
      <c r="M24" s="78">
        <v>4497</v>
      </c>
      <c r="N24" s="78">
        <v>1774.6364</v>
      </c>
      <c r="O24" s="78">
        <v>300</v>
      </c>
      <c r="P24" s="78">
        <v>195.058</v>
      </c>
      <c r="Q24" s="78">
        <v>350</v>
      </c>
      <c r="R24" s="78">
        <v>50</v>
      </c>
      <c r="S24" s="78">
        <v>240</v>
      </c>
      <c r="T24" s="78">
        <v>100.95</v>
      </c>
      <c r="U24" s="78">
        <v>150</v>
      </c>
      <c r="V24" s="78">
        <v>55.2</v>
      </c>
      <c r="W24" s="78">
        <v>160</v>
      </c>
      <c r="X24" s="78">
        <v>30</v>
      </c>
      <c r="Y24" s="78">
        <v>0</v>
      </c>
      <c r="Z24" s="78">
        <v>0</v>
      </c>
      <c r="AA24" s="78">
        <v>180</v>
      </c>
      <c r="AB24" s="78">
        <v>133.32</v>
      </c>
      <c r="AC24" s="78">
        <v>1235</v>
      </c>
      <c r="AD24" s="78">
        <v>578.0584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530</v>
      </c>
      <c r="AP24" s="78">
        <v>110</v>
      </c>
      <c r="AQ24" s="78">
        <v>80</v>
      </c>
      <c r="AR24" s="78">
        <v>1</v>
      </c>
      <c r="AS24" s="78">
        <v>80</v>
      </c>
      <c r="AT24" s="78">
        <v>1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338.0145</v>
      </c>
      <c r="BF24" s="78">
        <v>225.5</v>
      </c>
      <c r="BG24" s="78">
        <v>0</v>
      </c>
      <c r="BH24" s="78">
        <v>0</v>
      </c>
      <c r="BI24" s="78">
        <v>0</v>
      </c>
      <c r="BJ24" s="78">
        <v>0</v>
      </c>
      <c r="BK24" s="78">
        <v>0</v>
      </c>
      <c r="BL24" s="78">
        <v>0</v>
      </c>
      <c r="BM24" s="83">
        <v>0</v>
      </c>
      <c r="BN24" s="83">
        <v>0</v>
      </c>
    </row>
    <row r="25" spans="1:66" s="44" customFormat="1" ht="21" customHeight="1">
      <c r="A25" s="81">
        <v>15</v>
      </c>
      <c r="B25" s="75" t="s">
        <v>142</v>
      </c>
      <c r="C25" s="50">
        <f t="shared" si="2"/>
        <v>10321.968</v>
      </c>
      <c r="D25" s="50">
        <f t="shared" si="3"/>
        <v>2854.2619999999997</v>
      </c>
      <c r="E25" s="50">
        <f t="shared" si="0"/>
        <v>7359.983</v>
      </c>
      <c r="F25" s="50">
        <f t="shared" si="4"/>
        <v>2854.2619999999997</v>
      </c>
      <c r="G25" s="50">
        <f t="shared" si="5"/>
        <v>2961.985</v>
      </c>
      <c r="H25" s="50">
        <f t="shared" si="6"/>
        <v>0</v>
      </c>
      <c r="I25" s="78">
        <v>4499.983</v>
      </c>
      <c r="J25" s="78">
        <v>2285.662</v>
      </c>
      <c r="K25" s="50">
        <v>0</v>
      </c>
      <c r="L25" s="50">
        <v>0</v>
      </c>
      <c r="M25" s="78">
        <v>1190</v>
      </c>
      <c r="N25" s="78">
        <v>468.6</v>
      </c>
      <c r="O25" s="78">
        <v>70</v>
      </c>
      <c r="P25" s="78">
        <v>65</v>
      </c>
      <c r="Q25" s="78">
        <v>0</v>
      </c>
      <c r="R25" s="78">
        <v>0</v>
      </c>
      <c r="S25" s="78">
        <v>180</v>
      </c>
      <c r="T25" s="78">
        <v>49</v>
      </c>
      <c r="U25" s="78">
        <v>50</v>
      </c>
      <c r="V25" s="78">
        <v>40</v>
      </c>
      <c r="W25" s="78">
        <v>160</v>
      </c>
      <c r="X25" s="78">
        <v>20</v>
      </c>
      <c r="Y25" s="78">
        <v>140</v>
      </c>
      <c r="Z25" s="78">
        <v>0</v>
      </c>
      <c r="AA25" s="78">
        <v>0</v>
      </c>
      <c r="AB25" s="78">
        <v>0</v>
      </c>
      <c r="AC25" s="78">
        <v>700</v>
      </c>
      <c r="AD25" s="78">
        <v>294.6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300</v>
      </c>
      <c r="AP25" s="78">
        <v>100</v>
      </c>
      <c r="AQ25" s="78">
        <v>1370</v>
      </c>
      <c r="AR25" s="78">
        <v>0</v>
      </c>
      <c r="AS25" s="78">
        <v>1370</v>
      </c>
      <c r="AT25" s="78">
        <v>0</v>
      </c>
      <c r="AU25" s="78">
        <v>0</v>
      </c>
      <c r="AV25" s="78">
        <v>0</v>
      </c>
      <c r="AW25" s="78">
        <v>1370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2961.985</v>
      </c>
      <c r="BD25" s="78">
        <v>0</v>
      </c>
      <c r="BE25" s="78">
        <v>0</v>
      </c>
      <c r="BF25" s="78">
        <v>0</v>
      </c>
      <c r="BG25" s="78">
        <v>0</v>
      </c>
      <c r="BH25" s="78">
        <v>0</v>
      </c>
      <c r="BI25" s="78">
        <v>0</v>
      </c>
      <c r="BJ25" s="78">
        <v>0</v>
      </c>
      <c r="BK25" s="78">
        <v>0</v>
      </c>
      <c r="BL25" s="78">
        <v>0</v>
      </c>
      <c r="BM25" s="83">
        <v>0</v>
      </c>
      <c r="BN25" s="83">
        <v>0</v>
      </c>
    </row>
    <row r="26" spans="1:66" s="44" customFormat="1" ht="19.5" customHeight="1">
      <c r="A26" s="80">
        <v>16</v>
      </c>
      <c r="B26" s="75" t="s">
        <v>143</v>
      </c>
      <c r="C26" s="50">
        <f t="shared" si="2"/>
        <v>248038.7</v>
      </c>
      <c r="D26" s="50">
        <f t="shared" si="3"/>
        <v>92335.471</v>
      </c>
      <c r="E26" s="50">
        <f t="shared" si="0"/>
        <v>197515.9</v>
      </c>
      <c r="F26" s="50">
        <f t="shared" si="4"/>
        <v>88031.065</v>
      </c>
      <c r="G26" s="50">
        <f t="shared" si="5"/>
        <v>50522.8</v>
      </c>
      <c r="H26" s="50">
        <f t="shared" si="6"/>
        <v>4304.406</v>
      </c>
      <c r="I26" s="78">
        <v>42411</v>
      </c>
      <c r="J26" s="78">
        <v>18519.587</v>
      </c>
      <c r="K26" s="50">
        <v>0</v>
      </c>
      <c r="L26" s="50">
        <v>0</v>
      </c>
      <c r="M26" s="78">
        <v>16772.5</v>
      </c>
      <c r="N26" s="78">
        <v>7599.007</v>
      </c>
      <c r="O26" s="78">
        <v>8367</v>
      </c>
      <c r="P26" s="78">
        <v>4715.841</v>
      </c>
      <c r="Q26" s="78">
        <v>140</v>
      </c>
      <c r="R26" s="78">
        <v>70</v>
      </c>
      <c r="S26" s="78">
        <v>1388</v>
      </c>
      <c r="T26" s="78">
        <v>317.241</v>
      </c>
      <c r="U26" s="78">
        <v>1420</v>
      </c>
      <c r="V26" s="78">
        <v>1297.2</v>
      </c>
      <c r="W26" s="78">
        <v>1740</v>
      </c>
      <c r="X26" s="78">
        <v>544</v>
      </c>
      <c r="Y26" s="78">
        <v>1340</v>
      </c>
      <c r="Z26" s="78">
        <v>370</v>
      </c>
      <c r="AA26" s="78">
        <v>1755.6</v>
      </c>
      <c r="AB26" s="78">
        <v>195.55</v>
      </c>
      <c r="AC26" s="78">
        <v>503.9</v>
      </c>
      <c r="AD26" s="78">
        <v>24.175</v>
      </c>
      <c r="AE26" s="78">
        <v>0</v>
      </c>
      <c r="AF26" s="78">
        <v>0</v>
      </c>
      <c r="AG26" s="78">
        <v>132390</v>
      </c>
      <c r="AH26" s="78">
        <v>61075.851</v>
      </c>
      <c r="AI26" s="78">
        <v>132390</v>
      </c>
      <c r="AJ26" s="78">
        <v>61075.851</v>
      </c>
      <c r="AK26" s="78">
        <v>0</v>
      </c>
      <c r="AL26" s="78">
        <v>0</v>
      </c>
      <c r="AM26" s="78">
        <v>0</v>
      </c>
      <c r="AN26" s="78">
        <v>0</v>
      </c>
      <c r="AO26" s="78">
        <v>3356</v>
      </c>
      <c r="AP26" s="78">
        <v>829.62</v>
      </c>
      <c r="AQ26" s="78">
        <v>8309.2</v>
      </c>
      <c r="AR26" s="78">
        <v>7</v>
      </c>
      <c r="AS26" s="78">
        <v>2586.4</v>
      </c>
      <c r="AT26" s="78">
        <v>7</v>
      </c>
      <c r="AU26" s="78">
        <v>5722.8</v>
      </c>
      <c r="AV26" s="78">
        <v>0</v>
      </c>
      <c r="AW26" s="78">
        <v>2336.4</v>
      </c>
      <c r="AX26" s="78">
        <v>0</v>
      </c>
      <c r="AY26" s="78">
        <v>5722.8</v>
      </c>
      <c r="AZ26" s="78">
        <v>0</v>
      </c>
      <c r="BA26" s="78">
        <v>0</v>
      </c>
      <c r="BB26" s="78">
        <v>0</v>
      </c>
      <c r="BC26" s="78">
        <v>41800</v>
      </c>
      <c r="BD26" s="78">
        <v>7107.054</v>
      </c>
      <c r="BE26" s="78">
        <v>3000</v>
      </c>
      <c r="BF26" s="78">
        <v>200</v>
      </c>
      <c r="BG26" s="78">
        <v>0</v>
      </c>
      <c r="BH26" s="78">
        <v>0</v>
      </c>
      <c r="BI26" s="78">
        <v>0</v>
      </c>
      <c r="BJ26" s="78">
        <v>0</v>
      </c>
      <c r="BK26" s="78">
        <v>0</v>
      </c>
      <c r="BL26" s="78">
        <v>-3002.648</v>
      </c>
      <c r="BM26" s="83">
        <v>0</v>
      </c>
      <c r="BN26" s="83">
        <v>0</v>
      </c>
    </row>
    <row r="27" spans="1:66" s="44" customFormat="1" ht="19.5" customHeight="1">
      <c r="A27" s="80">
        <v>17</v>
      </c>
      <c r="B27" s="75" t="s">
        <v>144</v>
      </c>
      <c r="C27" s="50">
        <f t="shared" si="2"/>
        <v>33322.794</v>
      </c>
      <c r="D27" s="50">
        <f t="shared" si="3"/>
        <v>12512.02</v>
      </c>
      <c r="E27" s="50">
        <f t="shared" si="0"/>
        <v>32450.392</v>
      </c>
      <c r="F27" s="50">
        <f t="shared" si="4"/>
        <v>12553.426</v>
      </c>
      <c r="G27" s="50">
        <f t="shared" si="5"/>
        <v>872.402</v>
      </c>
      <c r="H27" s="50">
        <f t="shared" si="6"/>
        <v>-41.40599999999995</v>
      </c>
      <c r="I27" s="78">
        <v>11429.492</v>
      </c>
      <c r="J27" s="78">
        <v>4340.727</v>
      </c>
      <c r="K27" s="50">
        <v>0</v>
      </c>
      <c r="L27" s="50">
        <v>0</v>
      </c>
      <c r="M27" s="78">
        <v>4245</v>
      </c>
      <c r="N27" s="78">
        <v>2411.655</v>
      </c>
      <c r="O27" s="78">
        <v>600</v>
      </c>
      <c r="P27" s="78">
        <v>476.265</v>
      </c>
      <c r="Q27" s="78">
        <v>0</v>
      </c>
      <c r="R27" s="78">
        <v>0</v>
      </c>
      <c r="S27" s="78">
        <v>400</v>
      </c>
      <c r="T27" s="78">
        <v>112.33</v>
      </c>
      <c r="U27" s="78">
        <v>70</v>
      </c>
      <c r="V27" s="78">
        <v>58.8</v>
      </c>
      <c r="W27" s="78">
        <v>895</v>
      </c>
      <c r="X27" s="78">
        <v>100.8</v>
      </c>
      <c r="Y27" s="78">
        <v>0</v>
      </c>
      <c r="Z27" s="78">
        <v>0</v>
      </c>
      <c r="AA27" s="78">
        <v>800</v>
      </c>
      <c r="AB27" s="78">
        <v>732</v>
      </c>
      <c r="AC27" s="78">
        <v>1216.2</v>
      </c>
      <c r="AD27" s="78">
        <v>802.66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15295.9</v>
      </c>
      <c r="AL27" s="78">
        <v>5116.044</v>
      </c>
      <c r="AM27" s="78">
        <v>15295.9</v>
      </c>
      <c r="AN27" s="78">
        <v>5116.044</v>
      </c>
      <c r="AO27" s="78">
        <v>1400</v>
      </c>
      <c r="AP27" s="78">
        <v>685</v>
      </c>
      <c r="AQ27" s="78">
        <v>80</v>
      </c>
      <c r="AR27" s="78">
        <v>0</v>
      </c>
      <c r="AS27" s="78">
        <v>80</v>
      </c>
      <c r="AT27" s="78"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78">
        <v>0</v>
      </c>
      <c r="BE27" s="78">
        <v>872.402</v>
      </c>
      <c r="BF27" s="78">
        <v>870</v>
      </c>
      <c r="BG27" s="78">
        <v>0</v>
      </c>
      <c r="BH27" s="78">
        <v>0</v>
      </c>
      <c r="BI27" s="78">
        <v>0</v>
      </c>
      <c r="BJ27" s="78">
        <v>-50</v>
      </c>
      <c r="BK27" s="78">
        <v>0</v>
      </c>
      <c r="BL27" s="78">
        <v>-861.406</v>
      </c>
      <c r="BM27" s="83">
        <v>0</v>
      </c>
      <c r="BN27" s="83">
        <v>0</v>
      </c>
    </row>
    <row r="28" spans="1:66" s="44" customFormat="1" ht="21" customHeight="1">
      <c r="A28" s="81">
        <v>18</v>
      </c>
      <c r="B28" s="75" t="s">
        <v>145</v>
      </c>
      <c r="C28" s="50">
        <f t="shared" si="2"/>
        <v>31357.448099999998</v>
      </c>
      <c r="D28" s="50">
        <f t="shared" si="3"/>
        <v>14638.11</v>
      </c>
      <c r="E28" s="50">
        <f t="shared" si="0"/>
        <v>30486.3</v>
      </c>
      <c r="F28" s="50">
        <f t="shared" si="4"/>
        <v>13926.11</v>
      </c>
      <c r="G28" s="50">
        <f t="shared" si="5"/>
        <v>871.1481</v>
      </c>
      <c r="H28" s="50">
        <f t="shared" si="6"/>
        <v>712</v>
      </c>
      <c r="I28" s="78">
        <v>15200</v>
      </c>
      <c r="J28" s="78">
        <v>6861.35</v>
      </c>
      <c r="K28" s="50">
        <v>0</v>
      </c>
      <c r="L28" s="50">
        <v>0</v>
      </c>
      <c r="M28" s="78">
        <v>5877</v>
      </c>
      <c r="N28" s="78">
        <v>2696.33</v>
      </c>
      <c r="O28" s="78">
        <v>800</v>
      </c>
      <c r="P28" s="78">
        <v>512.8</v>
      </c>
      <c r="Q28" s="78">
        <v>0</v>
      </c>
      <c r="R28" s="78">
        <v>0</v>
      </c>
      <c r="S28" s="78">
        <v>200</v>
      </c>
      <c r="T28" s="78">
        <v>84</v>
      </c>
      <c r="U28" s="78">
        <v>100</v>
      </c>
      <c r="V28" s="78">
        <v>34.6</v>
      </c>
      <c r="W28" s="78">
        <v>430</v>
      </c>
      <c r="X28" s="78">
        <v>257.88</v>
      </c>
      <c r="Y28" s="78">
        <v>0</v>
      </c>
      <c r="Z28" s="78">
        <v>0</v>
      </c>
      <c r="AA28" s="78">
        <v>1100</v>
      </c>
      <c r="AB28" s="78">
        <v>199.3</v>
      </c>
      <c r="AC28" s="78">
        <v>2660</v>
      </c>
      <c r="AD28" s="78">
        <v>1549.25</v>
      </c>
      <c r="AE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7600</v>
      </c>
      <c r="AL28" s="78">
        <v>3848.13</v>
      </c>
      <c r="AM28" s="78">
        <v>7600</v>
      </c>
      <c r="AN28" s="78">
        <v>3848.13</v>
      </c>
      <c r="AO28" s="78">
        <v>1200</v>
      </c>
      <c r="AP28" s="78">
        <v>505</v>
      </c>
      <c r="AQ28" s="78">
        <v>609.3</v>
      </c>
      <c r="AR28" s="78">
        <v>15.3</v>
      </c>
      <c r="AS28" s="78">
        <v>609.3</v>
      </c>
      <c r="AT28" s="78">
        <v>15.3</v>
      </c>
      <c r="AU28" s="78">
        <v>0</v>
      </c>
      <c r="AV28" s="78">
        <v>0</v>
      </c>
      <c r="AW28" s="78">
        <v>429.3</v>
      </c>
      <c r="AX28" s="78"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0</v>
      </c>
      <c r="BD28" s="78">
        <v>0</v>
      </c>
      <c r="BE28" s="78">
        <v>871.1481</v>
      </c>
      <c r="BF28" s="78">
        <v>712</v>
      </c>
      <c r="BG28" s="78">
        <v>0</v>
      </c>
      <c r="BH28" s="78">
        <v>0</v>
      </c>
      <c r="BI28" s="78">
        <v>0</v>
      </c>
      <c r="BJ28" s="78">
        <v>0</v>
      </c>
      <c r="BK28" s="78">
        <v>0</v>
      </c>
      <c r="BL28" s="78">
        <v>0</v>
      </c>
      <c r="BM28" s="83">
        <v>0</v>
      </c>
      <c r="BN28" s="83">
        <v>0</v>
      </c>
    </row>
    <row r="29" spans="1:66" s="44" customFormat="1" ht="21" customHeight="1">
      <c r="A29" s="80">
        <v>19</v>
      </c>
      <c r="B29" s="75" t="s">
        <v>146</v>
      </c>
      <c r="C29" s="50">
        <f t="shared" si="2"/>
        <v>28038.211</v>
      </c>
      <c r="D29" s="50">
        <f t="shared" si="3"/>
        <v>13121.133000000002</v>
      </c>
      <c r="E29" s="50">
        <f t="shared" si="0"/>
        <v>27770.049</v>
      </c>
      <c r="F29" s="50">
        <f t="shared" si="4"/>
        <v>12853.133000000002</v>
      </c>
      <c r="G29" s="50">
        <f t="shared" si="5"/>
        <v>268.162</v>
      </c>
      <c r="H29" s="50">
        <f t="shared" si="6"/>
        <v>268</v>
      </c>
      <c r="I29" s="78">
        <v>18500.049</v>
      </c>
      <c r="J29" s="78">
        <v>8355.6</v>
      </c>
      <c r="K29" s="50">
        <v>0</v>
      </c>
      <c r="L29" s="50">
        <v>0</v>
      </c>
      <c r="M29" s="78">
        <v>7635</v>
      </c>
      <c r="N29" s="78">
        <v>3468.333</v>
      </c>
      <c r="O29" s="78">
        <v>500</v>
      </c>
      <c r="P29" s="78">
        <v>280.43</v>
      </c>
      <c r="Q29" s="78">
        <v>740</v>
      </c>
      <c r="R29" s="78">
        <v>336</v>
      </c>
      <c r="S29" s="78">
        <v>350</v>
      </c>
      <c r="T29" s="78">
        <v>217.853</v>
      </c>
      <c r="U29" s="78">
        <v>250</v>
      </c>
      <c r="V29" s="78">
        <v>183</v>
      </c>
      <c r="W29" s="78">
        <v>465</v>
      </c>
      <c r="X29" s="78">
        <v>121.44</v>
      </c>
      <c r="Y29" s="78">
        <v>120</v>
      </c>
      <c r="Z29" s="78">
        <v>60</v>
      </c>
      <c r="AA29" s="78">
        <v>504</v>
      </c>
      <c r="AB29" s="78">
        <v>267</v>
      </c>
      <c r="AC29" s="78">
        <v>4420</v>
      </c>
      <c r="AD29" s="78">
        <v>1973.31</v>
      </c>
      <c r="AE29" s="78">
        <v>0</v>
      </c>
      <c r="AF29" s="78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50</v>
      </c>
      <c r="AL29" s="78">
        <v>0</v>
      </c>
      <c r="AM29" s="78">
        <v>50</v>
      </c>
      <c r="AN29" s="78">
        <v>0</v>
      </c>
      <c r="AO29" s="78">
        <v>1500</v>
      </c>
      <c r="AP29" s="78">
        <v>1025</v>
      </c>
      <c r="AQ29" s="78">
        <v>85</v>
      </c>
      <c r="AR29" s="78">
        <v>4.2</v>
      </c>
      <c r="AS29" s="78">
        <v>85</v>
      </c>
      <c r="AT29" s="78">
        <v>4.2</v>
      </c>
      <c r="AU29" s="78">
        <v>0</v>
      </c>
      <c r="AV29" s="78">
        <v>0</v>
      </c>
      <c r="AW29" s="78">
        <v>0</v>
      </c>
      <c r="AX29" s="78"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0</v>
      </c>
      <c r="BD29" s="78">
        <v>0</v>
      </c>
      <c r="BE29" s="78">
        <v>268.162</v>
      </c>
      <c r="BF29" s="78">
        <v>268</v>
      </c>
      <c r="BG29" s="78">
        <v>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83">
        <v>0</v>
      </c>
      <c r="BN29" s="83">
        <v>0</v>
      </c>
    </row>
    <row r="30" spans="1:66" s="44" customFormat="1" ht="21" customHeight="1">
      <c r="A30" s="81">
        <v>20</v>
      </c>
      <c r="B30" s="75" t="s">
        <v>147</v>
      </c>
      <c r="C30" s="50">
        <f t="shared" si="2"/>
        <v>8472.167000000001</v>
      </c>
      <c r="D30" s="50">
        <f t="shared" si="3"/>
        <v>3242.966</v>
      </c>
      <c r="E30" s="50">
        <f t="shared" si="0"/>
        <v>7069.725</v>
      </c>
      <c r="F30" s="50">
        <f t="shared" si="4"/>
        <v>3242.966</v>
      </c>
      <c r="G30" s="50">
        <f t="shared" si="5"/>
        <v>1402.442</v>
      </c>
      <c r="H30" s="50">
        <f t="shared" si="6"/>
        <v>0</v>
      </c>
      <c r="I30" s="78">
        <v>5630</v>
      </c>
      <c r="J30" s="78">
        <v>2714.944</v>
      </c>
      <c r="K30" s="50">
        <v>0</v>
      </c>
      <c r="L30" s="50">
        <v>0</v>
      </c>
      <c r="M30" s="78">
        <v>1427.725</v>
      </c>
      <c r="N30" s="78">
        <v>528.022</v>
      </c>
      <c r="O30" s="78">
        <v>160</v>
      </c>
      <c r="P30" s="78">
        <v>85.372</v>
      </c>
      <c r="Q30" s="78">
        <v>0</v>
      </c>
      <c r="R30" s="78">
        <v>0</v>
      </c>
      <c r="S30" s="78">
        <v>200</v>
      </c>
      <c r="T30" s="78">
        <v>70</v>
      </c>
      <c r="U30" s="78">
        <v>0</v>
      </c>
      <c r="V30" s="78">
        <v>0</v>
      </c>
      <c r="W30" s="78">
        <v>97</v>
      </c>
      <c r="X30" s="78">
        <v>18</v>
      </c>
      <c r="Y30" s="78">
        <v>0</v>
      </c>
      <c r="Z30" s="78">
        <v>0</v>
      </c>
      <c r="AA30" s="78">
        <v>66.725</v>
      </c>
      <c r="AB30" s="78">
        <v>14</v>
      </c>
      <c r="AC30" s="78">
        <v>878</v>
      </c>
      <c r="AD30" s="78">
        <v>340.65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12</v>
      </c>
      <c r="AR30" s="78">
        <v>0</v>
      </c>
      <c r="AS30" s="78">
        <v>12</v>
      </c>
      <c r="AT30" s="78"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78">
        <v>1402.442</v>
      </c>
      <c r="BF30" s="78">
        <v>0</v>
      </c>
      <c r="BG30" s="78">
        <v>0</v>
      </c>
      <c r="BH30" s="78">
        <v>0</v>
      </c>
      <c r="BI30" s="78">
        <v>0</v>
      </c>
      <c r="BJ30" s="78">
        <v>0</v>
      </c>
      <c r="BK30" s="78">
        <v>0</v>
      </c>
      <c r="BL30" s="78">
        <v>0</v>
      </c>
      <c r="BM30" s="83">
        <v>0</v>
      </c>
      <c r="BN30" s="83">
        <v>0</v>
      </c>
    </row>
    <row r="31" spans="1:66" s="44" customFormat="1" ht="21" customHeight="1">
      <c r="A31" s="81">
        <v>21</v>
      </c>
      <c r="B31" s="75" t="s">
        <v>148</v>
      </c>
      <c r="C31" s="50">
        <f t="shared" si="2"/>
        <v>30188.715</v>
      </c>
      <c r="D31" s="50">
        <f t="shared" si="3"/>
        <v>14102.172999999999</v>
      </c>
      <c r="E31" s="50">
        <f t="shared" si="0"/>
        <v>30166.515</v>
      </c>
      <c r="F31" s="50">
        <f t="shared" si="4"/>
        <v>14102.172999999999</v>
      </c>
      <c r="G31" s="50">
        <f t="shared" si="5"/>
        <v>22.2</v>
      </c>
      <c r="H31" s="50">
        <f t="shared" si="6"/>
        <v>0</v>
      </c>
      <c r="I31" s="78">
        <v>14700</v>
      </c>
      <c r="J31" s="78">
        <v>6184.173</v>
      </c>
      <c r="K31" s="50">
        <v>0</v>
      </c>
      <c r="L31" s="50">
        <v>0</v>
      </c>
      <c r="M31" s="78">
        <v>12067.7</v>
      </c>
      <c r="N31" s="78">
        <v>6868</v>
      </c>
      <c r="O31" s="78">
        <v>702.7</v>
      </c>
      <c r="P31" s="78">
        <v>473</v>
      </c>
      <c r="Q31" s="78">
        <v>0</v>
      </c>
      <c r="R31" s="78">
        <v>0</v>
      </c>
      <c r="S31" s="78">
        <v>150</v>
      </c>
      <c r="T31" s="78">
        <v>30</v>
      </c>
      <c r="U31" s="78">
        <v>0</v>
      </c>
      <c r="V31" s="78">
        <v>0</v>
      </c>
      <c r="W31" s="78">
        <v>790</v>
      </c>
      <c r="X31" s="78">
        <v>80</v>
      </c>
      <c r="Y31" s="78">
        <v>150</v>
      </c>
      <c r="Z31" s="78">
        <v>0</v>
      </c>
      <c r="AA31" s="78">
        <v>2500</v>
      </c>
      <c r="AB31" s="78">
        <v>785</v>
      </c>
      <c r="AC31" s="78">
        <v>7825</v>
      </c>
      <c r="AD31" s="78">
        <v>5500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1450</v>
      </c>
      <c r="AL31" s="78">
        <v>90</v>
      </c>
      <c r="AM31" s="78">
        <v>300</v>
      </c>
      <c r="AN31" s="78">
        <v>90</v>
      </c>
      <c r="AO31" s="78">
        <v>1948.815</v>
      </c>
      <c r="AP31" s="78">
        <v>960</v>
      </c>
      <c r="AQ31" s="78">
        <v>0</v>
      </c>
      <c r="AR31" s="78">
        <v>0</v>
      </c>
      <c r="AS31" s="78"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0</v>
      </c>
      <c r="BE31" s="78">
        <v>22.2</v>
      </c>
      <c r="BF31" s="78">
        <v>0</v>
      </c>
      <c r="BG31" s="78">
        <v>0</v>
      </c>
      <c r="BH31" s="78">
        <v>0</v>
      </c>
      <c r="BI31" s="78">
        <v>0</v>
      </c>
      <c r="BJ31" s="78">
        <v>0</v>
      </c>
      <c r="BK31" s="78">
        <v>0</v>
      </c>
      <c r="BL31" s="78">
        <v>0</v>
      </c>
      <c r="BM31" s="83">
        <v>0</v>
      </c>
      <c r="BN31" s="83">
        <v>0</v>
      </c>
    </row>
    <row r="32" spans="1:66" s="44" customFormat="1" ht="18.75" customHeight="1">
      <c r="A32" s="81">
        <v>22</v>
      </c>
      <c r="B32" s="75" t="s">
        <v>149</v>
      </c>
      <c r="C32" s="50">
        <f t="shared" si="2"/>
        <v>12611.661</v>
      </c>
      <c r="D32" s="50">
        <f t="shared" si="3"/>
        <v>5271.397</v>
      </c>
      <c r="E32" s="50">
        <f t="shared" si="0"/>
        <v>12079.301</v>
      </c>
      <c r="F32" s="50">
        <f t="shared" si="4"/>
        <v>5176.397</v>
      </c>
      <c r="G32" s="50">
        <f t="shared" si="5"/>
        <v>532.36</v>
      </c>
      <c r="H32" s="50">
        <f t="shared" si="6"/>
        <v>95</v>
      </c>
      <c r="I32" s="78">
        <v>7973.301</v>
      </c>
      <c r="J32" s="78">
        <v>3729.797</v>
      </c>
      <c r="K32" s="50">
        <v>0</v>
      </c>
      <c r="L32" s="50">
        <v>0</v>
      </c>
      <c r="M32" s="78">
        <v>3106</v>
      </c>
      <c r="N32" s="78">
        <v>896.6</v>
      </c>
      <c r="O32" s="78">
        <v>250</v>
      </c>
      <c r="P32" s="78">
        <v>105</v>
      </c>
      <c r="Q32" s="78">
        <v>350</v>
      </c>
      <c r="R32" s="78">
        <v>0</v>
      </c>
      <c r="S32" s="78">
        <v>210</v>
      </c>
      <c r="T32" s="78">
        <v>63</v>
      </c>
      <c r="U32" s="78">
        <v>150</v>
      </c>
      <c r="V32" s="78">
        <v>42</v>
      </c>
      <c r="W32" s="78">
        <v>210</v>
      </c>
      <c r="X32" s="78">
        <v>15</v>
      </c>
      <c r="Y32" s="78">
        <v>150</v>
      </c>
      <c r="Z32" s="78">
        <v>0</v>
      </c>
      <c r="AA32" s="78">
        <v>40</v>
      </c>
      <c r="AB32" s="78">
        <v>6</v>
      </c>
      <c r="AC32" s="78">
        <v>1865</v>
      </c>
      <c r="AD32" s="78">
        <v>665.6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900</v>
      </c>
      <c r="AP32" s="78">
        <v>550</v>
      </c>
      <c r="AQ32" s="78">
        <v>100</v>
      </c>
      <c r="AR32" s="78">
        <v>0</v>
      </c>
      <c r="AS32" s="78">
        <v>100</v>
      </c>
      <c r="AT32" s="78">
        <v>0</v>
      </c>
      <c r="AU32" s="78">
        <v>0</v>
      </c>
      <c r="AV32" s="78">
        <v>0</v>
      </c>
      <c r="AW32" s="78">
        <v>100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78">
        <v>532.36</v>
      </c>
      <c r="BF32" s="78">
        <v>95</v>
      </c>
      <c r="BG32" s="78">
        <v>0</v>
      </c>
      <c r="BH32" s="78">
        <v>0</v>
      </c>
      <c r="BI32" s="78">
        <v>0</v>
      </c>
      <c r="BJ32" s="78">
        <v>0</v>
      </c>
      <c r="BK32" s="78">
        <v>0</v>
      </c>
      <c r="BL32" s="78">
        <v>0</v>
      </c>
      <c r="BM32" s="83">
        <v>0</v>
      </c>
      <c r="BN32" s="83">
        <v>0</v>
      </c>
    </row>
    <row r="33" spans="1:66" ht="16.5" customHeight="1">
      <c r="A33" s="81">
        <v>23</v>
      </c>
      <c r="B33" s="75" t="s">
        <v>150</v>
      </c>
      <c r="C33" s="50">
        <f t="shared" si="2"/>
        <v>31255.726</v>
      </c>
      <c r="D33" s="50">
        <f t="shared" si="3"/>
        <v>10232.648000000001</v>
      </c>
      <c r="E33" s="50">
        <f t="shared" si="0"/>
        <v>30619.126</v>
      </c>
      <c r="F33" s="50">
        <f t="shared" si="4"/>
        <v>10271.048</v>
      </c>
      <c r="G33" s="50">
        <f t="shared" si="5"/>
        <v>636.6</v>
      </c>
      <c r="H33" s="50">
        <f t="shared" si="6"/>
        <v>-38.4</v>
      </c>
      <c r="I33" s="78">
        <v>13581.926</v>
      </c>
      <c r="J33" s="78">
        <v>6371.868</v>
      </c>
      <c r="K33" s="50">
        <v>0</v>
      </c>
      <c r="L33" s="50">
        <v>0</v>
      </c>
      <c r="M33" s="78">
        <v>12289</v>
      </c>
      <c r="N33" s="78">
        <v>3136.9</v>
      </c>
      <c r="O33" s="78">
        <v>1600</v>
      </c>
      <c r="P33" s="78">
        <v>577.95</v>
      </c>
      <c r="Q33" s="78">
        <v>40</v>
      </c>
      <c r="R33" s="78">
        <v>40</v>
      </c>
      <c r="S33" s="78">
        <v>300</v>
      </c>
      <c r="T33" s="78">
        <v>108.65</v>
      </c>
      <c r="U33" s="78">
        <v>144</v>
      </c>
      <c r="V33" s="78">
        <v>0</v>
      </c>
      <c r="W33" s="78">
        <v>2080</v>
      </c>
      <c r="X33" s="78">
        <v>193.8</v>
      </c>
      <c r="Y33" s="78">
        <v>1150</v>
      </c>
      <c r="Z33" s="78">
        <v>0</v>
      </c>
      <c r="AA33" s="78">
        <v>3460</v>
      </c>
      <c r="AB33" s="78">
        <v>200</v>
      </c>
      <c r="AC33" s="78">
        <v>2985</v>
      </c>
      <c r="AD33" s="78">
        <v>1653</v>
      </c>
      <c r="AE33" s="7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0</v>
      </c>
      <c r="AN33" s="78">
        <v>0</v>
      </c>
      <c r="AO33" s="78">
        <v>1500</v>
      </c>
      <c r="AP33" s="78">
        <v>750</v>
      </c>
      <c r="AQ33" s="78">
        <v>3248.2</v>
      </c>
      <c r="AR33" s="78">
        <v>12.28</v>
      </c>
      <c r="AS33" s="78">
        <v>3248.2</v>
      </c>
      <c r="AT33" s="78">
        <v>12.28</v>
      </c>
      <c r="AU33" s="78">
        <v>0</v>
      </c>
      <c r="AV33" s="78">
        <v>0</v>
      </c>
      <c r="AW33" s="78">
        <v>3031.2</v>
      </c>
      <c r="AX33" s="78"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0</v>
      </c>
      <c r="BD33" s="78">
        <v>0</v>
      </c>
      <c r="BE33" s="78">
        <v>636.6</v>
      </c>
      <c r="BF33" s="78">
        <v>0</v>
      </c>
      <c r="BG33" s="78">
        <v>0</v>
      </c>
      <c r="BH33" s="78">
        <v>0</v>
      </c>
      <c r="BI33" s="78">
        <v>0</v>
      </c>
      <c r="BJ33" s="78">
        <v>-38.4</v>
      </c>
      <c r="BK33" s="78">
        <v>0</v>
      </c>
      <c r="BL33" s="78">
        <v>0</v>
      </c>
      <c r="BM33" s="83">
        <v>0</v>
      </c>
      <c r="BN33" s="83">
        <v>0</v>
      </c>
    </row>
    <row r="34" spans="1:66" ht="16.5" customHeight="1">
      <c r="A34" s="81">
        <v>24</v>
      </c>
      <c r="B34" s="75" t="s">
        <v>151</v>
      </c>
      <c r="C34" s="50">
        <f t="shared" si="2"/>
        <v>124639.1</v>
      </c>
      <c r="D34" s="50">
        <f t="shared" si="3"/>
        <v>60901.5138</v>
      </c>
      <c r="E34" s="50">
        <f t="shared" si="0"/>
        <v>123914.1</v>
      </c>
      <c r="F34" s="50">
        <f t="shared" si="4"/>
        <v>62331.566</v>
      </c>
      <c r="G34" s="50">
        <f t="shared" si="5"/>
        <v>725</v>
      </c>
      <c r="H34" s="50">
        <f t="shared" si="6"/>
        <v>-1430.0522</v>
      </c>
      <c r="I34" s="78">
        <v>27780.9</v>
      </c>
      <c r="J34" s="78">
        <v>12403.466</v>
      </c>
      <c r="K34" s="50">
        <v>0</v>
      </c>
      <c r="L34" s="50">
        <v>0</v>
      </c>
      <c r="M34" s="78">
        <v>30985</v>
      </c>
      <c r="N34" s="78">
        <v>18991.6</v>
      </c>
      <c r="O34" s="78">
        <v>800</v>
      </c>
      <c r="P34" s="78">
        <v>446.1</v>
      </c>
      <c r="Q34" s="78">
        <v>1750</v>
      </c>
      <c r="R34" s="78">
        <v>810</v>
      </c>
      <c r="S34" s="78">
        <v>320</v>
      </c>
      <c r="T34" s="78">
        <v>120</v>
      </c>
      <c r="U34" s="78">
        <v>300</v>
      </c>
      <c r="V34" s="78">
        <v>79.6</v>
      </c>
      <c r="W34" s="78">
        <v>1230</v>
      </c>
      <c r="X34" s="78">
        <v>471.8</v>
      </c>
      <c r="Y34" s="78">
        <v>100</v>
      </c>
      <c r="Z34" s="78">
        <v>0</v>
      </c>
      <c r="AA34" s="78">
        <v>15300</v>
      </c>
      <c r="AB34" s="78">
        <v>11895</v>
      </c>
      <c r="AC34" s="78">
        <v>7785</v>
      </c>
      <c r="AD34" s="78">
        <v>2662.1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56122.9</v>
      </c>
      <c r="AL34" s="78">
        <v>28332</v>
      </c>
      <c r="AM34" s="78">
        <v>56122.9</v>
      </c>
      <c r="AN34" s="78">
        <v>28332</v>
      </c>
      <c r="AO34" s="78">
        <v>6000</v>
      </c>
      <c r="AP34" s="78">
        <v>2538.5</v>
      </c>
      <c r="AQ34" s="78">
        <v>3025.3</v>
      </c>
      <c r="AR34" s="78">
        <v>66</v>
      </c>
      <c r="AS34" s="78">
        <v>3025.3</v>
      </c>
      <c r="AT34" s="78">
        <v>66</v>
      </c>
      <c r="AU34" s="78">
        <v>0</v>
      </c>
      <c r="AV34" s="78">
        <v>0</v>
      </c>
      <c r="AW34" s="78">
        <v>2785.3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725</v>
      </c>
      <c r="BF34" s="78">
        <v>305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-1735.0522</v>
      </c>
      <c r="BM34" s="83">
        <v>0</v>
      </c>
      <c r="BN34" s="83">
        <v>0</v>
      </c>
    </row>
    <row r="35" spans="1:66" ht="16.5" customHeight="1">
      <c r="A35" s="81">
        <v>25</v>
      </c>
      <c r="B35" s="75" t="s">
        <v>152</v>
      </c>
      <c r="C35" s="50">
        <f t="shared" si="2"/>
        <v>29239.648999999998</v>
      </c>
      <c r="D35" s="50">
        <f t="shared" si="3"/>
        <v>10035.7</v>
      </c>
      <c r="E35" s="50">
        <f t="shared" si="0"/>
        <v>24597.034</v>
      </c>
      <c r="F35" s="50">
        <f t="shared" si="4"/>
        <v>11878.941</v>
      </c>
      <c r="G35" s="50">
        <f t="shared" si="5"/>
        <v>4642.615</v>
      </c>
      <c r="H35" s="50">
        <f t="shared" si="6"/>
        <v>-1843.241</v>
      </c>
      <c r="I35" s="78">
        <v>12110.234</v>
      </c>
      <c r="J35" s="78">
        <v>5673.961</v>
      </c>
      <c r="K35" s="50">
        <v>0</v>
      </c>
      <c r="L35" s="50">
        <v>0</v>
      </c>
      <c r="M35" s="78">
        <v>10267</v>
      </c>
      <c r="N35" s="78">
        <v>5115.9</v>
      </c>
      <c r="O35" s="78">
        <v>990</v>
      </c>
      <c r="P35" s="78">
        <v>849.1</v>
      </c>
      <c r="Q35" s="78">
        <v>1430</v>
      </c>
      <c r="R35" s="78">
        <v>300</v>
      </c>
      <c r="S35" s="78">
        <v>300</v>
      </c>
      <c r="T35" s="78">
        <v>198.4</v>
      </c>
      <c r="U35" s="78">
        <v>400</v>
      </c>
      <c r="V35" s="78">
        <v>180</v>
      </c>
      <c r="W35" s="78">
        <v>772</v>
      </c>
      <c r="X35" s="78">
        <v>104.4</v>
      </c>
      <c r="Y35" s="78">
        <v>0</v>
      </c>
      <c r="Z35" s="78">
        <v>0</v>
      </c>
      <c r="AA35" s="78">
        <v>3450</v>
      </c>
      <c r="AB35" s="78">
        <v>1869</v>
      </c>
      <c r="AC35" s="78">
        <v>2270</v>
      </c>
      <c r="AD35" s="78">
        <v>1300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1714.8</v>
      </c>
      <c r="AP35" s="78">
        <v>1030</v>
      </c>
      <c r="AQ35" s="78">
        <v>505</v>
      </c>
      <c r="AR35" s="78">
        <v>59.08</v>
      </c>
      <c r="AS35" s="78">
        <v>505</v>
      </c>
      <c r="AT35" s="78">
        <v>59.08</v>
      </c>
      <c r="AU35" s="78">
        <v>0</v>
      </c>
      <c r="AV35" s="78">
        <v>0</v>
      </c>
      <c r="AW35" s="78">
        <v>0</v>
      </c>
      <c r="AX35" s="78">
        <v>0</v>
      </c>
      <c r="AY35" s="78">
        <v>0</v>
      </c>
      <c r="AZ35" s="78">
        <v>0</v>
      </c>
      <c r="BA35" s="78">
        <v>0</v>
      </c>
      <c r="BB35" s="78">
        <v>0</v>
      </c>
      <c r="BC35" s="78">
        <v>3792.615</v>
      </c>
      <c r="BD35" s="78">
        <v>0</v>
      </c>
      <c r="BE35" s="78">
        <v>850</v>
      </c>
      <c r="BF35" s="78">
        <v>0</v>
      </c>
      <c r="BG35" s="78">
        <v>0</v>
      </c>
      <c r="BH35" s="78">
        <v>0</v>
      </c>
      <c r="BI35" s="78">
        <v>0</v>
      </c>
      <c r="BJ35" s="78">
        <v>0</v>
      </c>
      <c r="BK35" s="78">
        <v>0</v>
      </c>
      <c r="BL35" s="78">
        <v>-1843.241</v>
      </c>
      <c r="BM35" s="83">
        <v>0</v>
      </c>
      <c r="BN35" s="83">
        <v>0</v>
      </c>
    </row>
    <row r="36" spans="1:66" ht="16.5" customHeight="1">
      <c r="A36" s="81">
        <v>26</v>
      </c>
      <c r="B36" s="75" t="s">
        <v>153</v>
      </c>
      <c r="C36" s="50">
        <f t="shared" si="2"/>
        <v>19663.1</v>
      </c>
      <c r="D36" s="50">
        <f t="shared" si="3"/>
        <v>9679.725999999999</v>
      </c>
      <c r="E36" s="50">
        <f t="shared" si="0"/>
        <v>19507.3</v>
      </c>
      <c r="F36" s="50">
        <f t="shared" si="4"/>
        <v>9679.725999999999</v>
      </c>
      <c r="G36" s="50">
        <f t="shared" si="5"/>
        <v>155.8</v>
      </c>
      <c r="H36" s="50">
        <f t="shared" si="6"/>
        <v>0</v>
      </c>
      <c r="I36" s="78">
        <v>12400</v>
      </c>
      <c r="J36" s="78">
        <v>5876.726</v>
      </c>
      <c r="K36" s="50">
        <v>0</v>
      </c>
      <c r="L36" s="50">
        <v>0</v>
      </c>
      <c r="M36" s="78">
        <v>5957.3</v>
      </c>
      <c r="N36" s="78">
        <v>3388</v>
      </c>
      <c r="O36" s="78">
        <v>350</v>
      </c>
      <c r="P36" s="78">
        <v>131</v>
      </c>
      <c r="Q36" s="78">
        <v>560</v>
      </c>
      <c r="R36" s="78">
        <v>80</v>
      </c>
      <c r="S36" s="78">
        <v>340</v>
      </c>
      <c r="T36" s="78">
        <v>132</v>
      </c>
      <c r="U36" s="78">
        <v>250</v>
      </c>
      <c r="V36" s="78">
        <v>110</v>
      </c>
      <c r="W36" s="78">
        <v>447.3</v>
      </c>
      <c r="X36" s="78">
        <v>25</v>
      </c>
      <c r="Y36" s="78">
        <v>392.3</v>
      </c>
      <c r="Z36" s="78">
        <v>0</v>
      </c>
      <c r="AA36" s="78">
        <v>1450</v>
      </c>
      <c r="AB36" s="78">
        <v>930</v>
      </c>
      <c r="AC36" s="78">
        <v>2530</v>
      </c>
      <c r="AD36" s="78">
        <v>1950</v>
      </c>
      <c r="AE36" s="78">
        <v>0</v>
      </c>
      <c r="AF36" s="78"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300</v>
      </c>
      <c r="AL36" s="78">
        <v>0</v>
      </c>
      <c r="AM36" s="78">
        <v>300</v>
      </c>
      <c r="AN36" s="78">
        <v>0</v>
      </c>
      <c r="AO36" s="78">
        <v>850</v>
      </c>
      <c r="AP36" s="78">
        <v>415</v>
      </c>
      <c r="AQ36" s="78">
        <v>0</v>
      </c>
      <c r="AR36" s="78">
        <v>0</v>
      </c>
      <c r="AS36" s="78">
        <v>0</v>
      </c>
      <c r="AT36" s="78"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155.8</v>
      </c>
      <c r="BF36" s="78">
        <v>0</v>
      </c>
      <c r="BG36" s="78">
        <v>0</v>
      </c>
      <c r="BH36" s="78">
        <v>0</v>
      </c>
      <c r="BI36" s="78">
        <v>0</v>
      </c>
      <c r="BJ36" s="78">
        <v>0</v>
      </c>
      <c r="BK36" s="78">
        <v>0</v>
      </c>
      <c r="BL36" s="78">
        <v>0</v>
      </c>
      <c r="BM36" s="83">
        <v>0</v>
      </c>
      <c r="BN36" s="83">
        <v>0</v>
      </c>
    </row>
    <row r="37" spans="1:66" ht="16.5" customHeight="1">
      <c r="A37" s="81">
        <v>27</v>
      </c>
      <c r="B37" s="76" t="s">
        <v>154</v>
      </c>
      <c r="C37" s="50">
        <f t="shared" si="2"/>
        <v>234973.7543</v>
      </c>
      <c r="D37" s="50">
        <f t="shared" si="3"/>
        <v>113963.2997</v>
      </c>
      <c r="E37" s="50">
        <f>I37+K37+M37+AE37+AG37+AK37+AO37+AS37</f>
        <v>231546</v>
      </c>
      <c r="F37" s="50">
        <f t="shared" si="4"/>
        <v>112503.257</v>
      </c>
      <c r="G37" s="50">
        <f t="shared" si="5"/>
        <v>3427.7542999999996</v>
      </c>
      <c r="H37" s="50">
        <f t="shared" si="6"/>
        <v>1460.0427</v>
      </c>
      <c r="I37" s="78">
        <v>68438.9</v>
      </c>
      <c r="J37" s="78">
        <v>31041.057</v>
      </c>
      <c r="K37" s="50">
        <v>0</v>
      </c>
      <c r="L37" s="50">
        <v>0</v>
      </c>
      <c r="M37" s="78">
        <v>13857.1</v>
      </c>
      <c r="N37" s="78">
        <v>6001.2</v>
      </c>
      <c r="O37" s="78">
        <v>3700</v>
      </c>
      <c r="P37" s="78">
        <v>2445</v>
      </c>
      <c r="Q37" s="78">
        <v>136</v>
      </c>
      <c r="R37" s="78">
        <v>0</v>
      </c>
      <c r="S37" s="78">
        <v>1537</v>
      </c>
      <c r="T37" s="78">
        <v>668</v>
      </c>
      <c r="U37" s="78">
        <v>300</v>
      </c>
      <c r="V37" s="78">
        <v>32.2</v>
      </c>
      <c r="W37" s="78">
        <v>1354.1</v>
      </c>
      <c r="X37" s="78">
        <v>530</v>
      </c>
      <c r="Y37" s="78">
        <v>894.1</v>
      </c>
      <c r="Z37" s="78">
        <v>300</v>
      </c>
      <c r="AA37" s="78">
        <v>0</v>
      </c>
      <c r="AB37" s="78">
        <v>0</v>
      </c>
      <c r="AC37" s="78">
        <v>3800</v>
      </c>
      <c r="AD37" s="78">
        <v>1695</v>
      </c>
      <c r="AE37" s="78">
        <v>0</v>
      </c>
      <c r="AF37" s="78"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147750</v>
      </c>
      <c r="AL37" s="78">
        <v>75000</v>
      </c>
      <c r="AM37" s="78">
        <v>127550</v>
      </c>
      <c r="AN37" s="78">
        <v>65000</v>
      </c>
      <c r="AO37" s="78">
        <v>1000</v>
      </c>
      <c r="AP37" s="78">
        <v>461</v>
      </c>
      <c r="AQ37" s="78">
        <v>500</v>
      </c>
      <c r="AR37" s="78">
        <v>0</v>
      </c>
      <c r="AS37" s="78">
        <v>500</v>
      </c>
      <c r="AT37" s="78"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6190</v>
      </c>
      <c r="BD37" s="78">
        <v>3700</v>
      </c>
      <c r="BE37" s="78">
        <v>3010</v>
      </c>
      <c r="BF37" s="78">
        <v>2431.12</v>
      </c>
      <c r="BG37" s="78">
        <v>0</v>
      </c>
      <c r="BH37" s="78">
        <v>0</v>
      </c>
      <c r="BI37" s="78">
        <v>-1000</v>
      </c>
      <c r="BJ37" s="78">
        <v>-70.466</v>
      </c>
      <c r="BK37" s="78">
        <v>-4772.2457</v>
      </c>
      <c r="BL37" s="78">
        <v>-4600.6113</v>
      </c>
      <c r="BM37" s="83">
        <v>0</v>
      </c>
      <c r="BN37" s="83">
        <v>0</v>
      </c>
    </row>
    <row r="38" spans="1:66" ht="16.5" customHeight="1">
      <c r="A38" s="81">
        <v>28</v>
      </c>
      <c r="B38" s="76" t="s">
        <v>155</v>
      </c>
      <c r="C38" s="50">
        <f t="shared" si="2"/>
        <v>397406.0839</v>
      </c>
      <c r="D38" s="50">
        <f t="shared" si="3"/>
        <v>111388.41799999999</v>
      </c>
      <c r="E38" s="50">
        <f>I38+K38+M38+AE38+AG38+AK38+AO38+AS38</f>
        <v>246852.3385</v>
      </c>
      <c r="F38" s="50">
        <f t="shared" si="4"/>
        <v>86407.66399999999</v>
      </c>
      <c r="G38" s="50">
        <f t="shared" si="5"/>
        <v>150553.7454</v>
      </c>
      <c r="H38" s="50">
        <f t="shared" si="6"/>
        <v>24980.754</v>
      </c>
      <c r="I38" s="78">
        <v>103700</v>
      </c>
      <c r="J38" s="78">
        <v>55500.106</v>
      </c>
      <c r="K38" s="50">
        <v>0</v>
      </c>
      <c r="L38" s="50">
        <v>0</v>
      </c>
      <c r="M38" s="78">
        <v>50492.3385</v>
      </c>
      <c r="N38" s="78">
        <v>8007.808</v>
      </c>
      <c r="O38" s="78">
        <v>5862.3385</v>
      </c>
      <c r="P38" s="78">
        <v>2023.081</v>
      </c>
      <c r="Q38" s="78">
        <v>200</v>
      </c>
      <c r="R38" s="78">
        <v>0</v>
      </c>
      <c r="S38" s="78">
        <v>1200</v>
      </c>
      <c r="T38" s="78">
        <v>537.797</v>
      </c>
      <c r="U38" s="78">
        <v>900</v>
      </c>
      <c r="V38" s="78">
        <v>54.4</v>
      </c>
      <c r="W38" s="78">
        <v>4430</v>
      </c>
      <c r="X38" s="78">
        <v>76.4</v>
      </c>
      <c r="Y38" s="78">
        <v>3200</v>
      </c>
      <c r="Z38" s="78">
        <v>0</v>
      </c>
      <c r="AA38" s="78">
        <v>20400</v>
      </c>
      <c r="AB38" s="78">
        <v>94</v>
      </c>
      <c r="AC38" s="78">
        <v>12850</v>
      </c>
      <c r="AD38" s="78">
        <v>4783.63</v>
      </c>
      <c r="AE38" s="78">
        <v>0</v>
      </c>
      <c r="AF38" s="78">
        <v>0</v>
      </c>
      <c r="AG38" s="78">
        <v>1260</v>
      </c>
      <c r="AH38" s="78">
        <v>0</v>
      </c>
      <c r="AI38" s="78">
        <v>1260</v>
      </c>
      <c r="AJ38" s="78">
        <v>0</v>
      </c>
      <c r="AK38" s="78">
        <v>40600</v>
      </c>
      <c r="AL38" s="78">
        <v>14800</v>
      </c>
      <c r="AM38" s="78">
        <v>26000</v>
      </c>
      <c r="AN38" s="78">
        <v>13000</v>
      </c>
      <c r="AO38" s="78">
        <v>12200</v>
      </c>
      <c r="AP38" s="78">
        <v>7985</v>
      </c>
      <c r="AQ38" s="78">
        <v>38600</v>
      </c>
      <c r="AR38" s="78">
        <v>114.75</v>
      </c>
      <c r="AS38" s="78">
        <v>38600</v>
      </c>
      <c r="AT38" s="78">
        <v>114.75</v>
      </c>
      <c r="AU38" s="78">
        <v>0</v>
      </c>
      <c r="AV38" s="78">
        <v>0</v>
      </c>
      <c r="AW38" s="78">
        <v>38400</v>
      </c>
      <c r="AX38" s="78"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144950</v>
      </c>
      <c r="BD38" s="78">
        <v>24108.255</v>
      </c>
      <c r="BE38" s="78">
        <v>8603.7454</v>
      </c>
      <c r="BF38" s="78">
        <v>1890</v>
      </c>
      <c r="BG38" s="78">
        <v>0</v>
      </c>
      <c r="BH38" s="78">
        <v>0</v>
      </c>
      <c r="BI38" s="78">
        <v>0</v>
      </c>
      <c r="BJ38" s="78">
        <v>0</v>
      </c>
      <c r="BK38" s="78">
        <v>-3000</v>
      </c>
      <c r="BL38" s="78">
        <v>-1017.501</v>
      </c>
      <c r="BM38" s="83">
        <v>0</v>
      </c>
      <c r="BN38" s="83">
        <v>0</v>
      </c>
    </row>
    <row r="39" spans="1:66" ht="16.5" customHeight="1">
      <c r="A39" s="81">
        <v>29</v>
      </c>
      <c r="B39" s="76" t="s">
        <v>156</v>
      </c>
      <c r="C39" s="50">
        <f t="shared" si="2"/>
        <v>691102</v>
      </c>
      <c r="D39" s="50">
        <f t="shared" si="3"/>
        <v>186080.8773</v>
      </c>
      <c r="E39" s="50">
        <f>I39+K39+M39+AE39+AG39+AK39+AO39+AS39</f>
        <v>383624.53709999996</v>
      </c>
      <c r="F39" s="50">
        <f t="shared" si="4"/>
        <v>176155.3583</v>
      </c>
      <c r="G39" s="50">
        <f t="shared" si="5"/>
        <v>307477.46290000004</v>
      </c>
      <c r="H39" s="50">
        <f t="shared" si="6"/>
        <v>9925.519</v>
      </c>
      <c r="I39" s="78">
        <v>117620.2131</v>
      </c>
      <c r="J39" s="78">
        <v>53462.1883</v>
      </c>
      <c r="K39" s="50">
        <v>0</v>
      </c>
      <c r="L39" s="50">
        <v>0</v>
      </c>
      <c r="M39" s="78">
        <v>57487.4</v>
      </c>
      <c r="N39" s="78">
        <v>33919.17</v>
      </c>
      <c r="O39" s="78">
        <v>22912</v>
      </c>
      <c r="P39" s="78">
        <v>19052.894</v>
      </c>
      <c r="Q39" s="78">
        <v>627</v>
      </c>
      <c r="R39" s="78">
        <v>213.946</v>
      </c>
      <c r="S39" s="78">
        <v>2797.2</v>
      </c>
      <c r="T39" s="78">
        <v>1086.559</v>
      </c>
      <c r="U39" s="78">
        <v>2431</v>
      </c>
      <c r="V39" s="78">
        <v>748</v>
      </c>
      <c r="W39" s="78">
        <v>6227</v>
      </c>
      <c r="X39" s="78">
        <v>4295.102</v>
      </c>
      <c r="Y39" s="78">
        <v>0</v>
      </c>
      <c r="Z39" s="78">
        <v>0</v>
      </c>
      <c r="AA39" s="78">
        <v>8091.5</v>
      </c>
      <c r="AB39" s="78">
        <v>2704.788</v>
      </c>
      <c r="AC39" s="78">
        <v>9407</v>
      </c>
      <c r="AD39" s="78">
        <v>4292.71</v>
      </c>
      <c r="AE39" s="78">
        <v>0</v>
      </c>
      <c r="AF39" s="78">
        <v>0</v>
      </c>
      <c r="AG39" s="78">
        <v>24771</v>
      </c>
      <c r="AH39" s="78">
        <v>9105.2</v>
      </c>
      <c r="AI39" s="78">
        <v>24771</v>
      </c>
      <c r="AJ39" s="78">
        <v>9105.2</v>
      </c>
      <c r="AK39" s="78">
        <v>161872.824</v>
      </c>
      <c r="AL39" s="78">
        <v>75623.3</v>
      </c>
      <c r="AM39" s="78">
        <v>160126</v>
      </c>
      <c r="AN39" s="78">
        <v>73876.5</v>
      </c>
      <c r="AO39" s="78">
        <v>4487.6</v>
      </c>
      <c r="AP39" s="78">
        <v>3941</v>
      </c>
      <c r="AQ39" s="78">
        <v>32385.5</v>
      </c>
      <c r="AR39" s="78">
        <v>104.5</v>
      </c>
      <c r="AS39" s="78">
        <v>17385.5</v>
      </c>
      <c r="AT39" s="78">
        <v>104.5</v>
      </c>
      <c r="AU39" s="78">
        <v>15000</v>
      </c>
      <c r="AV39" s="78">
        <v>0</v>
      </c>
      <c r="AW39" s="78">
        <v>9023</v>
      </c>
      <c r="AX39" s="78">
        <v>0</v>
      </c>
      <c r="AY39" s="78">
        <v>15000</v>
      </c>
      <c r="AZ39" s="78">
        <v>0</v>
      </c>
      <c r="BA39" s="78">
        <v>0</v>
      </c>
      <c r="BB39" s="78">
        <v>0</v>
      </c>
      <c r="BC39" s="78">
        <v>224617.4629</v>
      </c>
      <c r="BD39" s="78">
        <v>3562.1</v>
      </c>
      <c r="BE39" s="78">
        <v>67860</v>
      </c>
      <c r="BF39" s="78">
        <v>9810.492</v>
      </c>
      <c r="BG39" s="78">
        <v>0</v>
      </c>
      <c r="BH39" s="78">
        <v>0</v>
      </c>
      <c r="BI39" s="78">
        <v>0</v>
      </c>
      <c r="BJ39" s="78">
        <v>-39.45</v>
      </c>
      <c r="BK39" s="78">
        <v>0</v>
      </c>
      <c r="BL39" s="78">
        <v>-3407.623</v>
      </c>
      <c r="BM39" s="83">
        <v>0</v>
      </c>
      <c r="BN39" s="83">
        <v>0</v>
      </c>
    </row>
    <row r="40" spans="1:66" ht="16.5" customHeight="1">
      <c r="A40" s="51"/>
      <c r="B40" s="82" t="s">
        <v>157</v>
      </c>
      <c r="C40" s="50">
        <f>SUM(C11:C39)</f>
        <v>2377971.8498</v>
      </c>
      <c r="D40" s="50">
        <f aca="true" t="shared" si="7" ref="D40:AH40">SUM(D11:D39)</f>
        <v>795769.1557</v>
      </c>
      <c r="E40" s="50">
        <f t="shared" si="7"/>
        <v>1815503.1436</v>
      </c>
      <c r="F40" s="50">
        <f t="shared" si="7"/>
        <v>799438.1076999999</v>
      </c>
      <c r="G40" s="50">
        <f t="shared" si="7"/>
        <v>563022.7622</v>
      </c>
      <c r="H40" s="50">
        <f t="shared" si="7"/>
        <v>-3114.896000000008</v>
      </c>
      <c r="I40" s="50">
        <f t="shared" si="7"/>
        <v>673912.5781</v>
      </c>
      <c r="J40" s="50">
        <f t="shared" si="7"/>
        <v>313617.3003</v>
      </c>
      <c r="K40" s="50">
        <f t="shared" si="7"/>
        <v>0</v>
      </c>
      <c r="L40" s="50">
        <f t="shared" si="7"/>
        <v>0</v>
      </c>
      <c r="M40" s="50">
        <f t="shared" si="7"/>
        <v>312908.0885</v>
      </c>
      <c r="N40" s="50">
        <f t="shared" si="7"/>
        <v>137458.3284</v>
      </c>
      <c r="O40" s="50">
        <f t="shared" si="7"/>
        <v>58806.0385</v>
      </c>
      <c r="P40" s="50">
        <f t="shared" si="7"/>
        <v>38645.181</v>
      </c>
      <c r="Q40" s="50">
        <f t="shared" si="7"/>
        <v>9793</v>
      </c>
      <c r="R40" s="50">
        <f t="shared" si="7"/>
        <v>3660.946</v>
      </c>
      <c r="S40" s="50">
        <f t="shared" si="7"/>
        <v>12745.997</v>
      </c>
      <c r="T40" s="50">
        <f t="shared" si="7"/>
        <v>4781.6900000000005</v>
      </c>
      <c r="U40" s="50">
        <f t="shared" si="7"/>
        <v>9098.66</v>
      </c>
      <c r="V40" s="50">
        <f t="shared" si="7"/>
        <v>4125.0599999999995</v>
      </c>
      <c r="W40" s="50">
        <f t="shared" si="7"/>
        <v>28124.699999999997</v>
      </c>
      <c r="X40" s="50">
        <f t="shared" si="7"/>
        <v>8076.838000000001</v>
      </c>
      <c r="Y40" s="50">
        <f t="shared" si="7"/>
        <v>9726.400000000001</v>
      </c>
      <c r="Z40" s="50">
        <f t="shared" si="7"/>
        <v>1071.976</v>
      </c>
      <c r="AA40" s="50">
        <f t="shared" si="7"/>
        <v>79597.325</v>
      </c>
      <c r="AB40" s="50">
        <f t="shared" si="7"/>
        <v>29589.756999999998</v>
      </c>
      <c r="AC40" s="50">
        <f t="shared" si="7"/>
        <v>82053.368</v>
      </c>
      <c r="AD40" s="50">
        <f t="shared" si="7"/>
        <v>37634.93439999999</v>
      </c>
      <c r="AE40" s="50">
        <f t="shared" si="7"/>
        <v>0</v>
      </c>
      <c r="AF40" s="50">
        <f t="shared" si="7"/>
        <v>0</v>
      </c>
      <c r="AG40" s="50">
        <f t="shared" si="7"/>
        <v>158421</v>
      </c>
      <c r="AH40" s="50">
        <f t="shared" si="7"/>
        <v>70181.051</v>
      </c>
      <c r="AI40" s="50">
        <f aca="true" t="shared" si="8" ref="AI40:BN40">SUM(AI11:AI39)</f>
        <v>158421</v>
      </c>
      <c r="AJ40" s="50">
        <f t="shared" si="8"/>
        <v>70181.051</v>
      </c>
      <c r="AK40" s="50">
        <f t="shared" si="8"/>
        <v>526184.822</v>
      </c>
      <c r="AL40" s="50">
        <f t="shared" si="8"/>
        <v>244562.712</v>
      </c>
      <c r="AM40" s="50">
        <f t="shared" si="8"/>
        <v>483187.998</v>
      </c>
      <c r="AN40" s="50">
        <f t="shared" si="8"/>
        <v>228860.232</v>
      </c>
      <c r="AO40" s="50">
        <f t="shared" si="8"/>
        <v>55799.5768</v>
      </c>
      <c r="AP40" s="50">
        <f t="shared" si="8"/>
        <v>32246.92</v>
      </c>
      <c r="AQ40" s="50">
        <f t="shared" si="8"/>
        <v>118445.82220000001</v>
      </c>
      <c r="AR40" s="50">
        <f t="shared" si="8"/>
        <v>817.74</v>
      </c>
      <c r="AS40" s="50">
        <f t="shared" si="8"/>
        <v>88277.0782</v>
      </c>
      <c r="AT40" s="50">
        <f t="shared" si="8"/>
        <v>1371.796</v>
      </c>
      <c r="AU40" s="50">
        <f t="shared" si="8"/>
        <v>30722.8</v>
      </c>
      <c r="AV40" s="50">
        <f t="shared" si="8"/>
        <v>0</v>
      </c>
      <c r="AW40" s="50">
        <f t="shared" si="8"/>
        <v>75756.0282</v>
      </c>
      <c r="AX40" s="50">
        <f t="shared" si="8"/>
        <v>554.056</v>
      </c>
      <c r="AY40" s="50">
        <f t="shared" si="8"/>
        <v>30722.8</v>
      </c>
      <c r="AZ40" s="50">
        <f t="shared" si="8"/>
        <v>0</v>
      </c>
      <c r="BA40" s="50">
        <f t="shared" si="8"/>
        <v>554.056</v>
      </c>
      <c r="BB40" s="50">
        <f t="shared" si="8"/>
        <v>554.056</v>
      </c>
      <c r="BC40" s="50">
        <f t="shared" si="8"/>
        <v>475459.8959</v>
      </c>
      <c r="BD40" s="50">
        <f t="shared" si="8"/>
        <v>57099.386999999995</v>
      </c>
      <c r="BE40" s="50">
        <f t="shared" si="8"/>
        <v>99820.84049999999</v>
      </c>
      <c r="BF40" s="50">
        <f t="shared" si="8"/>
        <v>21817.612</v>
      </c>
      <c r="BG40" s="50">
        <f t="shared" si="8"/>
        <v>160</v>
      </c>
      <c r="BH40" s="50">
        <f t="shared" si="8"/>
        <v>160</v>
      </c>
      <c r="BI40" s="50">
        <f t="shared" si="8"/>
        <v>-1000</v>
      </c>
      <c r="BJ40" s="50">
        <f t="shared" si="8"/>
        <v>-212.31599999999997</v>
      </c>
      <c r="BK40" s="50">
        <f t="shared" si="8"/>
        <v>-42140.7742</v>
      </c>
      <c r="BL40" s="50">
        <f t="shared" si="8"/>
        <v>-81979.57900000001</v>
      </c>
      <c r="BM40" s="50">
        <f t="shared" si="8"/>
        <v>0</v>
      </c>
      <c r="BN40" s="50">
        <f t="shared" si="8"/>
        <v>0</v>
      </c>
    </row>
  </sheetData>
  <sheetProtection/>
  <protectedRanges>
    <protectedRange sqref="AS11:BN39" name="Range3"/>
    <protectedRange sqref="B40" name="Range1"/>
    <protectedRange sqref="I38:AP39 I37:AO37 I11:AP36" name="Range2"/>
  </protectedRanges>
  <mergeCells count="51">
    <mergeCell ref="E8:F8"/>
    <mergeCell ref="AS8:AT8"/>
    <mergeCell ref="U8:V8"/>
    <mergeCell ref="G8:H8"/>
    <mergeCell ref="AW7:BB7"/>
    <mergeCell ref="O7:AD7"/>
    <mergeCell ref="BK8:BL8"/>
    <mergeCell ref="C4:H7"/>
    <mergeCell ref="AI8:AJ8"/>
    <mergeCell ref="AI7:AJ7"/>
    <mergeCell ref="BG6:BH8"/>
    <mergeCell ref="AO7:AP8"/>
    <mergeCell ref="C8:D8"/>
    <mergeCell ref="Y8:Z8"/>
    <mergeCell ref="AC8:AD8"/>
    <mergeCell ref="Q8:R8"/>
    <mergeCell ref="BM8:BN8"/>
    <mergeCell ref="BI6:BJ8"/>
    <mergeCell ref="AQ8:AR8"/>
    <mergeCell ref="AK7:AL8"/>
    <mergeCell ref="BC6:BF6"/>
    <mergeCell ref="BK6:BN7"/>
    <mergeCell ref="I6:BB6"/>
    <mergeCell ref="M7:N8"/>
    <mergeCell ref="BE7:BF8"/>
    <mergeCell ref="AQ7:AV7"/>
    <mergeCell ref="BC7:BD8"/>
    <mergeCell ref="O8:P8"/>
    <mergeCell ref="AE7:AF8"/>
    <mergeCell ref="S8:T8"/>
    <mergeCell ref="AG7:AH8"/>
    <mergeCell ref="B2:R2"/>
    <mergeCell ref="I8:J8"/>
    <mergeCell ref="I7:L7"/>
    <mergeCell ref="K8:L8"/>
    <mergeCell ref="W8:X8"/>
    <mergeCell ref="A3:H3"/>
    <mergeCell ref="B4:B9"/>
    <mergeCell ref="I4:BB4"/>
    <mergeCell ref="AY8:AZ8"/>
    <mergeCell ref="AM8:AN8"/>
    <mergeCell ref="A4:A9"/>
    <mergeCell ref="I5:BB5"/>
    <mergeCell ref="BA8:BB8"/>
    <mergeCell ref="BC4:BN4"/>
    <mergeCell ref="BC5:BH5"/>
    <mergeCell ref="AM7:AN7"/>
    <mergeCell ref="AW8:AX8"/>
    <mergeCell ref="AA8:AB8"/>
    <mergeCell ref="BI5:BN5"/>
    <mergeCell ref="AU8:AV8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47" r:id="rId1"/>
  <colBreaks count="3" manualBreakCount="3">
    <brk id="14" max="54" man="1"/>
    <brk id="3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75" t="s">
        <v>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76" t="s">
        <v>19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77" t="s">
        <v>6</v>
      </c>
      <c r="AK3" s="177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62" t="s">
        <v>4</v>
      </c>
      <c r="C4" s="178" t="s">
        <v>0</v>
      </c>
      <c r="D4" s="163" t="s">
        <v>20</v>
      </c>
      <c r="E4" s="164"/>
      <c r="F4" s="164"/>
      <c r="G4" s="164"/>
      <c r="H4" s="164"/>
      <c r="I4" s="165"/>
      <c r="J4" s="172" t="s">
        <v>34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4"/>
    </row>
    <row r="5" spans="2:117" ht="16.5" customHeight="1">
      <c r="B5" s="162"/>
      <c r="C5" s="178"/>
      <c r="D5" s="166"/>
      <c r="E5" s="167"/>
      <c r="F5" s="167"/>
      <c r="G5" s="167"/>
      <c r="H5" s="167"/>
      <c r="I5" s="168"/>
      <c r="J5" s="155" t="s">
        <v>35</v>
      </c>
      <c r="K5" s="156"/>
      <c r="L5" s="156"/>
      <c r="M5" s="157"/>
      <c r="N5" s="180" t="s">
        <v>24</v>
      </c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2"/>
      <c r="AD5" s="155" t="s">
        <v>37</v>
      </c>
      <c r="AE5" s="156"/>
      <c r="AF5" s="156"/>
      <c r="AG5" s="157"/>
      <c r="AH5" s="155" t="s">
        <v>38</v>
      </c>
      <c r="AI5" s="156"/>
      <c r="AJ5" s="156"/>
      <c r="AK5" s="157"/>
      <c r="AL5" s="155" t="s">
        <v>39</v>
      </c>
      <c r="AM5" s="156"/>
      <c r="AN5" s="156"/>
      <c r="AO5" s="157"/>
      <c r="AP5" s="183" t="s">
        <v>33</v>
      </c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5"/>
      <c r="BR5" s="155" t="s">
        <v>42</v>
      </c>
      <c r="BS5" s="156"/>
      <c r="BT5" s="156"/>
      <c r="BU5" s="157"/>
      <c r="BV5" s="155" t="s">
        <v>43</v>
      </c>
      <c r="BW5" s="156"/>
      <c r="BX5" s="156"/>
      <c r="BY5" s="157"/>
      <c r="BZ5" s="188" t="s">
        <v>30</v>
      </c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51" t="s">
        <v>47</v>
      </c>
      <c r="CQ5" s="151"/>
      <c r="CR5" s="151"/>
      <c r="CS5" s="151"/>
      <c r="CT5" s="189" t="s">
        <v>9</v>
      </c>
      <c r="CU5" s="190"/>
      <c r="CV5" s="190"/>
      <c r="CW5" s="191"/>
      <c r="CX5" s="192" t="s">
        <v>18</v>
      </c>
      <c r="CY5" s="193"/>
      <c r="CZ5" s="193"/>
      <c r="DA5" s="194"/>
      <c r="DB5" s="192" t="s">
        <v>7</v>
      </c>
      <c r="DC5" s="193"/>
      <c r="DD5" s="193"/>
      <c r="DE5" s="194"/>
      <c r="DF5" s="192" t="s">
        <v>8</v>
      </c>
      <c r="DG5" s="193"/>
      <c r="DH5" s="193"/>
      <c r="DI5" s="193"/>
      <c r="DJ5" s="193"/>
      <c r="DK5" s="194"/>
      <c r="DL5" s="187" t="s">
        <v>32</v>
      </c>
      <c r="DM5" s="187"/>
    </row>
    <row r="6" spans="2:117" ht="105.75" customHeight="1">
      <c r="B6" s="162"/>
      <c r="C6" s="178"/>
      <c r="D6" s="169"/>
      <c r="E6" s="170"/>
      <c r="F6" s="170"/>
      <c r="G6" s="170"/>
      <c r="H6" s="170"/>
      <c r="I6" s="171"/>
      <c r="J6" s="158"/>
      <c r="K6" s="159"/>
      <c r="L6" s="159"/>
      <c r="M6" s="160"/>
      <c r="N6" s="179" t="s">
        <v>23</v>
      </c>
      <c r="O6" s="153"/>
      <c r="P6" s="153"/>
      <c r="Q6" s="154"/>
      <c r="R6" s="151" t="s">
        <v>22</v>
      </c>
      <c r="S6" s="151"/>
      <c r="T6" s="151"/>
      <c r="U6" s="151"/>
      <c r="V6" s="151" t="s">
        <v>36</v>
      </c>
      <c r="W6" s="151"/>
      <c r="X6" s="151"/>
      <c r="Y6" s="151"/>
      <c r="Z6" s="151" t="s">
        <v>21</v>
      </c>
      <c r="AA6" s="151"/>
      <c r="AB6" s="151"/>
      <c r="AC6" s="151"/>
      <c r="AD6" s="158"/>
      <c r="AE6" s="159"/>
      <c r="AF6" s="159"/>
      <c r="AG6" s="160"/>
      <c r="AH6" s="158"/>
      <c r="AI6" s="159"/>
      <c r="AJ6" s="159"/>
      <c r="AK6" s="160"/>
      <c r="AL6" s="158"/>
      <c r="AM6" s="159"/>
      <c r="AN6" s="159"/>
      <c r="AO6" s="160"/>
      <c r="AP6" s="142" t="s">
        <v>25</v>
      </c>
      <c r="AQ6" s="143"/>
      <c r="AR6" s="143"/>
      <c r="AS6" s="144"/>
      <c r="AT6" s="142" t="s">
        <v>26</v>
      </c>
      <c r="AU6" s="143"/>
      <c r="AV6" s="143"/>
      <c r="AW6" s="144"/>
      <c r="AX6" s="148" t="s">
        <v>27</v>
      </c>
      <c r="AY6" s="149"/>
      <c r="AZ6" s="149"/>
      <c r="BA6" s="150"/>
      <c r="BB6" s="148" t="s">
        <v>28</v>
      </c>
      <c r="BC6" s="149"/>
      <c r="BD6" s="149"/>
      <c r="BE6" s="150"/>
      <c r="BF6" s="186" t="s">
        <v>29</v>
      </c>
      <c r="BG6" s="186"/>
      <c r="BH6" s="186"/>
      <c r="BI6" s="186"/>
      <c r="BJ6" s="186" t="s">
        <v>40</v>
      </c>
      <c r="BK6" s="186"/>
      <c r="BL6" s="186"/>
      <c r="BM6" s="186"/>
      <c r="BN6" s="186" t="s">
        <v>41</v>
      </c>
      <c r="BO6" s="186"/>
      <c r="BP6" s="186"/>
      <c r="BQ6" s="186"/>
      <c r="BR6" s="158"/>
      <c r="BS6" s="159"/>
      <c r="BT6" s="159"/>
      <c r="BU6" s="160"/>
      <c r="BV6" s="158"/>
      <c r="BW6" s="159"/>
      <c r="BX6" s="159"/>
      <c r="BY6" s="160"/>
      <c r="BZ6" s="145" t="s">
        <v>44</v>
      </c>
      <c r="CA6" s="146"/>
      <c r="CB6" s="146"/>
      <c r="CC6" s="147"/>
      <c r="CD6" s="152" t="s">
        <v>45</v>
      </c>
      <c r="CE6" s="153"/>
      <c r="CF6" s="153"/>
      <c r="CG6" s="154"/>
      <c r="CH6" s="179" t="s">
        <v>46</v>
      </c>
      <c r="CI6" s="153"/>
      <c r="CJ6" s="153"/>
      <c r="CK6" s="154"/>
      <c r="CL6" s="179" t="s">
        <v>48</v>
      </c>
      <c r="CM6" s="153"/>
      <c r="CN6" s="153"/>
      <c r="CO6" s="154"/>
      <c r="CP6" s="151"/>
      <c r="CQ6" s="151"/>
      <c r="CR6" s="151"/>
      <c r="CS6" s="151"/>
      <c r="CT6" s="179"/>
      <c r="CU6" s="153"/>
      <c r="CV6" s="153"/>
      <c r="CW6" s="154"/>
      <c r="CX6" s="195"/>
      <c r="CY6" s="196"/>
      <c r="CZ6" s="196"/>
      <c r="DA6" s="197"/>
      <c r="DB6" s="195"/>
      <c r="DC6" s="196"/>
      <c r="DD6" s="196"/>
      <c r="DE6" s="197"/>
      <c r="DF6" s="195"/>
      <c r="DG6" s="196"/>
      <c r="DH6" s="196"/>
      <c r="DI6" s="196"/>
      <c r="DJ6" s="196"/>
      <c r="DK6" s="197"/>
      <c r="DL6" s="187"/>
      <c r="DM6" s="187"/>
    </row>
    <row r="7" spans="2:117" ht="25.5" customHeight="1">
      <c r="B7" s="162"/>
      <c r="C7" s="178"/>
      <c r="D7" s="141" t="s">
        <v>15</v>
      </c>
      <c r="E7" s="141"/>
      <c r="F7" s="141" t="s">
        <v>14</v>
      </c>
      <c r="G7" s="141"/>
      <c r="H7" s="141" t="s">
        <v>5</v>
      </c>
      <c r="I7" s="141"/>
      <c r="J7" s="141" t="s">
        <v>12</v>
      </c>
      <c r="K7" s="141"/>
      <c r="L7" s="141" t="s">
        <v>13</v>
      </c>
      <c r="M7" s="141"/>
      <c r="N7" s="141" t="s">
        <v>12</v>
      </c>
      <c r="O7" s="141"/>
      <c r="P7" s="141" t="s">
        <v>13</v>
      </c>
      <c r="Q7" s="141"/>
      <c r="R7" s="141" t="s">
        <v>12</v>
      </c>
      <c r="S7" s="141"/>
      <c r="T7" s="141" t="s">
        <v>13</v>
      </c>
      <c r="U7" s="141"/>
      <c r="V7" s="141" t="s">
        <v>12</v>
      </c>
      <c r="W7" s="141"/>
      <c r="X7" s="141" t="s">
        <v>13</v>
      </c>
      <c r="Y7" s="141"/>
      <c r="Z7" s="141" t="s">
        <v>12</v>
      </c>
      <c r="AA7" s="141"/>
      <c r="AB7" s="141" t="s">
        <v>13</v>
      </c>
      <c r="AC7" s="141"/>
      <c r="AD7" s="141" t="s">
        <v>12</v>
      </c>
      <c r="AE7" s="141"/>
      <c r="AF7" s="141" t="s">
        <v>13</v>
      </c>
      <c r="AG7" s="141"/>
      <c r="AH7" s="141" t="s">
        <v>12</v>
      </c>
      <c r="AI7" s="141"/>
      <c r="AJ7" s="141" t="s">
        <v>13</v>
      </c>
      <c r="AK7" s="141"/>
      <c r="AL7" s="141" t="s">
        <v>12</v>
      </c>
      <c r="AM7" s="141"/>
      <c r="AN7" s="141" t="s">
        <v>13</v>
      </c>
      <c r="AO7" s="141"/>
      <c r="AP7" s="141" t="s">
        <v>12</v>
      </c>
      <c r="AQ7" s="141"/>
      <c r="AR7" s="141" t="s">
        <v>13</v>
      </c>
      <c r="AS7" s="141"/>
      <c r="AT7" s="141" t="s">
        <v>12</v>
      </c>
      <c r="AU7" s="141"/>
      <c r="AV7" s="141" t="s">
        <v>13</v>
      </c>
      <c r="AW7" s="141"/>
      <c r="AX7" s="141" t="s">
        <v>12</v>
      </c>
      <c r="AY7" s="141"/>
      <c r="AZ7" s="141" t="s">
        <v>13</v>
      </c>
      <c r="BA7" s="141"/>
      <c r="BB7" s="141" t="s">
        <v>12</v>
      </c>
      <c r="BC7" s="141"/>
      <c r="BD7" s="141" t="s">
        <v>13</v>
      </c>
      <c r="BE7" s="141"/>
      <c r="BF7" s="141" t="s">
        <v>12</v>
      </c>
      <c r="BG7" s="141"/>
      <c r="BH7" s="141" t="s">
        <v>13</v>
      </c>
      <c r="BI7" s="141"/>
      <c r="BJ7" s="141" t="s">
        <v>12</v>
      </c>
      <c r="BK7" s="141"/>
      <c r="BL7" s="141" t="s">
        <v>13</v>
      </c>
      <c r="BM7" s="141"/>
      <c r="BN7" s="141" t="s">
        <v>12</v>
      </c>
      <c r="BO7" s="141"/>
      <c r="BP7" s="141" t="s">
        <v>13</v>
      </c>
      <c r="BQ7" s="141"/>
      <c r="BR7" s="141" t="s">
        <v>12</v>
      </c>
      <c r="BS7" s="141"/>
      <c r="BT7" s="141" t="s">
        <v>13</v>
      </c>
      <c r="BU7" s="141"/>
      <c r="BV7" s="141" t="s">
        <v>12</v>
      </c>
      <c r="BW7" s="141"/>
      <c r="BX7" s="141" t="s">
        <v>13</v>
      </c>
      <c r="BY7" s="141"/>
      <c r="BZ7" s="141" t="s">
        <v>12</v>
      </c>
      <c r="CA7" s="141"/>
      <c r="CB7" s="141" t="s">
        <v>13</v>
      </c>
      <c r="CC7" s="141"/>
      <c r="CD7" s="141" t="s">
        <v>12</v>
      </c>
      <c r="CE7" s="141"/>
      <c r="CF7" s="141" t="s">
        <v>13</v>
      </c>
      <c r="CG7" s="141"/>
      <c r="CH7" s="141" t="s">
        <v>12</v>
      </c>
      <c r="CI7" s="141"/>
      <c r="CJ7" s="141" t="s">
        <v>13</v>
      </c>
      <c r="CK7" s="141"/>
      <c r="CL7" s="141" t="s">
        <v>12</v>
      </c>
      <c r="CM7" s="141"/>
      <c r="CN7" s="141" t="s">
        <v>13</v>
      </c>
      <c r="CO7" s="141"/>
      <c r="CP7" s="141" t="s">
        <v>12</v>
      </c>
      <c r="CQ7" s="141"/>
      <c r="CR7" s="141" t="s">
        <v>13</v>
      </c>
      <c r="CS7" s="141"/>
      <c r="CT7" s="141" t="s">
        <v>12</v>
      </c>
      <c r="CU7" s="141"/>
      <c r="CV7" s="141" t="s">
        <v>13</v>
      </c>
      <c r="CW7" s="141"/>
      <c r="CX7" s="141" t="s">
        <v>12</v>
      </c>
      <c r="CY7" s="141"/>
      <c r="CZ7" s="141" t="s">
        <v>13</v>
      </c>
      <c r="DA7" s="141"/>
      <c r="DB7" s="141" t="s">
        <v>12</v>
      </c>
      <c r="DC7" s="141"/>
      <c r="DD7" s="141" t="s">
        <v>13</v>
      </c>
      <c r="DE7" s="141"/>
      <c r="DF7" s="198" t="s">
        <v>31</v>
      </c>
      <c r="DG7" s="199"/>
      <c r="DH7" s="141" t="s">
        <v>12</v>
      </c>
      <c r="DI7" s="141"/>
      <c r="DJ7" s="141" t="s">
        <v>13</v>
      </c>
      <c r="DK7" s="141"/>
      <c r="DL7" s="141" t="s">
        <v>13</v>
      </c>
      <c r="DM7" s="141"/>
    </row>
    <row r="8" spans="2:117" ht="48" customHeight="1">
      <c r="B8" s="162"/>
      <c r="C8" s="178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61" t="s">
        <v>1</v>
      </c>
      <c r="C21" s="161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194"/>
  <sheetViews>
    <sheetView view="pageBreakPreview" zoomScale="60" zoomScalePageLayoutView="0" workbookViewId="0" topLeftCell="B1">
      <pane xSplit="2" ySplit="8" topLeftCell="CH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J13" sqref="BJ13"/>
    </sheetView>
  </sheetViews>
  <sheetFormatPr defaultColWidth="8.796875" defaultRowHeight="15"/>
  <cols>
    <col min="1" max="1" width="0.8984375" style="40" hidden="1" customWidth="1"/>
    <col min="2" max="2" width="4" style="40" customWidth="1"/>
    <col min="3" max="3" width="19.8984375" style="40" customWidth="1"/>
    <col min="4" max="4" width="14.19921875" style="40" customWidth="1"/>
    <col min="5" max="5" width="14" style="40" customWidth="1"/>
    <col min="6" max="6" width="13.3984375" style="40" customWidth="1"/>
    <col min="7" max="7" width="11.5" style="40" customWidth="1"/>
    <col min="8" max="8" width="11.8984375" style="40" customWidth="1"/>
    <col min="9" max="9" width="9.09765625" style="40" customWidth="1"/>
    <col min="10" max="10" width="11.3984375" style="40" customWidth="1"/>
    <col min="11" max="11" width="10.69921875" style="40" bestFit="1" customWidth="1"/>
    <col min="12" max="12" width="11.19921875" style="40" customWidth="1"/>
    <col min="13" max="13" width="9.09765625" style="40" customWidth="1"/>
    <col min="14" max="14" width="12.09765625" style="40" customWidth="1"/>
    <col min="15" max="15" width="11.19921875" style="40" customWidth="1"/>
    <col min="16" max="16" width="11.3984375" style="40" customWidth="1"/>
    <col min="17" max="17" width="9.8984375" style="40" customWidth="1"/>
    <col min="18" max="18" width="10.19921875" style="40" customWidth="1"/>
    <col min="19" max="19" width="9" style="40" customWidth="1"/>
    <col min="20" max="21" width="9.8984375" style="40" customWidth="1"/>
    <col min="22" max="22" width="9" style="40" customWidth="1"/>
    <col min="23" max="23" width="10.5" style="40" customWidth="1"/>
    <col min="24" max="24" width="8.3984375" style="40" customWidth="1"/>
    <col min="25" max="25" width="7.69921875" style="40" customWidth="1"/>
    <col min="26" max="26" width="8.59765625" style="40" customWidth="1"/>
    <col min="27" max="27" width="9.8984375" style="40" customWidth="1"/>
    <col min="28" max="28" width="7.3984375" style="40" customWidth="1"/>
    <col min="29" max="29" width="7.69921875" style="40" customWidth="1"/>
    <col min="30" max="30" width="10.5" style="40" customWidth="1"/>
    <col min="31" max="33" width="9.5" style="40" customWidth="1"/>
    <col min="34" max="34" width="10" style="40" customWidth="1"/>
    <col min="35" max="35" width="8.3984375" style="40" customWidth="1"/>
    <col min="36" max="36" width="7.69921875" style="40" customWidth="1"/>
    <col min="37" max="37" width="7.8984375" style="40" customWidth="1"/>
    <col min="38" max="38" width="8.09765625" style="40" customWidth="1"/>
    <col min="39" max="39" width="9.19921875" style="40" customWidth="1"/>
    <col min="40" max="40" width="8.3984375" style="40" customWidth="1"/>
    <col min="41" max="41" width="9.19921875" style="40" customWidth="1"/>
    <col min="42" max="42" width="10.09765625" style="40" customWidth="1"/>
    <col min="43" max="43" width="9.19921875" style="40" customWidth="1"/>
    <col min="44" max="44" width="11.5" style="40" customWidth="1"/>
    <col min="45" max="47" width="9.19921875" style="40" customWidth="1"/>
    <col min="48" max="48" width="10.69921875" style="40" customWidth="1"/>
    <col min="49" max="49" width="10.8984375" style="40" customWidth="1"/>
    <col min="50" max="50" width="9.59765625" style="40" customWidth="1"/>
    <col min="51" max="51" width="9.19921875" style="40" customWidth="1"/>
    <col min="52" max="52" width="8.69921875" style="40" customWidth="1"/>
    <col min="53" max="56" width="9.19921875" style="40" customWidth="1"/>
    <col min="57" max="57" width="7.59765625" style="40" customWidth="1"/>
    <col min="58" max="58" width="8.59765625" style="40" customWidth="1"/>
    <col min="59" max="61" width="7.59765625" style="40" customWidth="1"/>
    <col min="62" max="62" width="10.09765625" style="40" customWidth="1"/>
    <col min="63" max="63" width="9" style="40" customWidth="1"/>
    <col min="64" max="64" width="9.19921875" style="40" customWidth="1"/>
    <col min="65" max="65" width="7.8984375" style="40" customWidth="1"/>
    <col min="66" max="66" width="9.1992187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8.8984375" style="40" customWidth="1"/>
    <col min="80" max="80" width="9.19921875" style="40" customWidth="1"/>
    <col min="81" max="81" width="9.69921875" style="40" customWidth="1"/>
    <col min="82" max="82" width="11.19921875" style="40" customWidth="1"/>
    <col min="83" max="83" width="9.59765625" style="40" customWidth="1"/>
    <col min="84" max="84" width="9.8984375" style="40" customWidth="1"/>
    <col min="85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10.59765625" style="40" customWidth="1"/>
    <col min="91" max="91" width="9.5" style="40" customWidth="1"/>
    <col min="92" max="92" width="9.3984375" style="40" customWidth="1"/>
    <col min="93" max="93" width="8.8984375" style="40" customWidth="1"/>
    <col min="94" max="94" width="11.3984375" style="40" customWidth="1"/>
    <col min="95" max="99" width="8.8984375" style="40" customWidth="1"/>
    <col min="100" max="100" width="10.59765625" style="40" customWidth="1"/>
    <col min="101" max="101" width="8.8984375" style="40" customWidth="1"/>
    <col min="102" max="102" width="11.3984375" style="40" customWidth="1"/>
    <col min="103" max="103" width="10" style="40" customWidth="1"/>
    <col min="104" max="104" width="8.69921875" style="40" customWidth="1"/>
    <col min="105" max="105" width="8.5" style="40" customWidth="1"/>
    <col min="106" max="106" width="11.5" style="40" customWidth="1"/>
    <col min="107" max="107" width="11.09765625" style="40" customWidth="1"/>
    <col min="108" max="108" width="9.5" style="40" customWidth="1"/>
    <col min="109" max="109" width="9.59765625" style="40" customWidth="1"/>
    <col min="110" max="110" width="10.59765625" style="40" customWidth="1"/>
    <col min="111" max="111" width="9.5" style="40" customWidth="1"/>
    <col min="112" max="112" width="7.8984375" style="40" customWidth="1"/>
    <col min="113" max="113" width="6.8984375" style="40" customWidth="1"/>
    <col min="114" max="114" width="9.19921875" style="40" customWidth="1"/>
    <col min="115" max="117" width="9.5" style="40" customWidth="1"/>
    <col min="118" max="118" width="9.69921875" style="40" customWidth="1"/>
    <col min="119" max="119" width="7.59765625" style="40" customWidth="1"/>
    <col min="120" max="120" width="11" style="40" customWidth="1"/>
    <col min="121" max="121" width="10.8984375" style="40" customWidth="1"/>
    <col min="122" max="122" width="20.8984375" style="40" customWidth="1"/>
    <col min="123" max="16384" width="9" style="40" customWidth="1"/>
  </cols>
  <sheetData>
    <row r="1" spans="2:119" ht="17.25" customHeight="1">
      <c r="B1" s="216" t="s">
        <v>127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2:119" ht="31.5" customHeight="1">
      <c r="B2" s="96" t="s">
        <v>159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55"/>
      <c r="DG2" s="55"/>
      <c r="DH2" s="55"/>
      <c r="DI2" s="55"/>
      <c r="DJ2" s="55"/>
      <c r="DK2" s="55"/>
      <c r="DL2" s="55"/>
      <c r="DM2" s="55"/>
      <c r="DN2" s="55"/>
      <c r="DO2" s="55"/>
    </row>
    <row r="3" spans="3:109" ht="12.75" customHeight="1"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17"/>
      <c r="AC3" s="21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8"/>
      <c r="DC3" s="58"/>
      <c r="DD3" s="58"/>
      <c r="DE3" s="58"/>
    </row>
    <row r="4" spans="2:121" s="59" customFormat="1" ht="12.75" customHeight="1">
      <c r="B4" s="218" t="s">
        <v>60</v>
      </c>
      <c r="C4" s="219" t="s">
        <v>59</v>
      </c>
      <c r="D4" s="200" t="s">
        <v>93</v>
      </c>
      <c r="E4" s="201"/>
      <c r="F4" s="201"/>
      <c r="G4" s="201"/>
      <c r="H4" s="201"/>
      <c r="I4" s="207"/>
      <c r="J4" s="221" t="s">
        <v>94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3"/>
    </row>
    <row r="5" spans="2:121" s="59" customFormat="1" ht="15.75" customHeight="1">
      <c r="B5" s="218"/>
      <c r="C5" s="219"/>
      <c r="D5" s="202"/>
      <c r="E5" s="203"/>
      <c r="F5" s="203"/>
      <c r="G5" s="203"/>
      <c r="H5" s="203"/>
      <c r="I5" s="220"/>
      <c r="J5" s="200" t="s">
        <v>95</v>
      </c>
      <c r="K5" s="201"/>
      <c r="L5" s="201"/>
      <c r="M5" s="201"/>
      <c r="N5" s="204" t="s">
        <v>96</v>
      </c>
      <c r="O5" s="205"/>
      <c r="P5" s="205"/>
      <c r="Q5" s="205"/>
      <c r="R5" s="205"/>
      <c r="S5" s="205"/>
      <c r="T5" s="205"/>
      <c r="U5" s="206"/>
      <c r="V5" s="200" t="s">
        <v>97</v>
      </c>
      <c r="W5" s="201"/>
      <c r="X5" s="201"/>
      <c r="Y5" s="207"/>
      <c r="Z5" s="200" t="s">
        <v>98</v>
      </c>
      <c r="AA5" s="201"/>
      <c r="AB5" s="201"/>
      <c r="AC5" s="207"/>
      <c r="AD5" s="200" t="s">
        <v>99</v>
      </c>
      <c r="AE5" s="201"/>
      <c r="AF5" s="201"/>
      <c r="AG5" s="207"/>
      <c r="AH5" s="214" t="s">
        <v>94</v>
      </c>
      <c r="AI5" s="215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200" t="s">
        <v>100</v>
      </c>
      <c r="AY5" s="201"/>
      <c r="AZ5" s="201"/>
      <c r="BA5" s="207"/>
      <c r="BB5" s="63" t="s">
        <v>55</v>
      </c>
      <c r="BC5" s="63"/>
      <c r="BD5" s="63"/>
      <c r="BE5" s="63"/>
      <c r="BF5" s="63"/>
      <c r="BG5" s="63"/>
      <c r="BH5" s="63"/>
      <c r="BI5" s="63"/>
      <c r="BJ5" s="200" t="s">
        <v>101</v>
      </c>
      <c r="BK5" s="201"/>
      <c r="BL5" s="201"/>
      <c r="BM5" s="207"/>
      <c r="BN5" s="64" t="s">
        <v>102</v>
      </c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215"/>
      <c r="CC5" s="215"/>
      <c r="CD5" s="215"/>
      <c r="CE5" s="215"/>
      <c r="CF5" s="215"/>
      <c r="CG5" s="224"/>
      <c r="CH5" s="200" t="s">
        <v>103</v>
      </c>
      <c r="CI5" s="201"/>
      <c r="CJ5" s="201"/>
      <c r="CK5" s="207"/>
      <c r="CL5" s="200" t="s">
        <v>104</v>
      </c>
      <c r="CM5" s="201"/>
      <c r="CN5" s="201"/>
      <c r="CO5" s="207"/>
      <c r="CP5" s="60" t="s">
        <v>102</v>
      </c>
      <c r="CQ5" s="60"/>
      <c r="CR5" s="60"/>
      <c r="CS5" s="60"/>
      <c r="CT5" s="60"/>
      <c r="CU5" s="60"/>
      <c r="CV5" s="60"/>
      <c r="CW5" s="60"/>
      <c r="CX5" s="200" t="s">
        <v>105</v>
      </c>
      <c r="CY5" s="201"/>
      <c r="CZ5" s="201"/>
      <c r="DA5" s="207"/>
      <c r="DB5" s="65" t="s">
        <v>102</v>
      </c>
      <c r="DC5" s="65"/>
      <c r="DD5" s="65"/>
      <c r="DE5" s="65"/>
      <c r="DF5" s="200" t="s">
        <v>106</v>
      </c>
      <c r="DG5" s="201"/>
      <c r="DH5" s="201"/>
      <c r="DI5" s="207"/>
      <c r="DJ5" s="200" t="s">
        <v>107</v>
      </c>
      <c r="DK5" s="201"/>
      <c r="DL5" s="201"/>
      <c r="DM5" s="201"/>
      <c r="DN5" s="201"/>
      <c r="DO5" s="207"/>
      <c r="DP5" s="97" t="s">
        <v>108</v>
      </c>
      <c r="DQ5" s="97"/>
    </row>
    <row r="6" spans="2:122" s="59" customFormat="1" ht="93.75" customHeight="1">
      <c r="B6" s="218"/>
      <c r="C6" s="219"/>
      <c r="D6" s="208"/>
      <c r="E6" s="209"/>
      <c r="F6" s="209"/>
      <c r="G6" s="209"/>
      <c r="H6" s="209"/>
      <c r="I6" s="210"/>
      <c r="J6" s="202"/>
      <c r="K6" s="203"/>
      <c r="L6" s="203"/>
      <c r="M6" s="203"/>
      <c r="N6" s="200" t="s">
        <v>109</v>
      </c>
      <c r="O6" s="201"/>
      <c r="P6" s="201"/>
      <c r="Q6" s="201"/>
      <c r="R6" s="200" t="s">
        <v>110</v>
      </c>
      <c r="S6" s="201"/>
      <c r="T6" s="201"/>
      <c r="U6" s="201"/>
      <c r="V6" s="208"/>
      <c r="W6" s="209"/>
      <c r="X6" s="209"/>
      <c r="Y6" s="210"/>
      <c r="Z6" s="208"/>
      <c r="AA6" s="209"/>
      <c r="AB6" s="209"/>
      <c r="AC6" s="210"/>
      <c r="AD6" s="208"/>
      <c r="AE6" s="209"/>
      <c r="AF6" s="209"/>
      <c r="AG6" s="210"/>
      <c r="AH6" s="200" t="s">
        <v>111</v>
      </c>
      <c r="AI6" s="201"/>
      <c r="AJ6" s="201"/>
      <c r="AK6" s="201"/>
      <c r="AL6" s="200" t="s">
        <v>112</v>
      </c>
      <c r="AM6" s="201"/>
      <c r="AN6" s="201"/>
      <c r="AO6" s="201"/>
      <c r="AP6" s="200" t="s">
        <v>113</v>
      </c>
      <c r="AQ6" s="201"/>
      <c r="AR6" s="201"/>
      <c r="AS6" s="201"/>
      <c r="AT6" s="200" t="s">
        <v>114</v>
      </c>
      <c r="AU6" s="201"/>
      <c r="AV6" s="201"/>
      <c r="AW6" s="201"/>
      <c r="AX6" s="208"/>
      <c r="AY6" s="209"/>
      <c r="AZ6" s="209"/>
      <c r="BA6" s="210"/>
      <c r="BB6" s="225" t="s">
        <v>115</v>
      </c>
      <c r="BC6" s="225"/>
      <c r="BD6" s="225"/>
      <c r="BE6" s="225"/>
      <c r="BF6" s="211" t="s">
        <v>116</v>
      </c>
      <c r="BG6" s="212"/>
      <c r="BH6" s="212"/>
      <c r="BI6" s="213"/>
      <c r="BJ6" s="208"/>
      <c r="BK6" s="209"/>
      <c r="BL6" s="209"/>
      <c r="BM6" s="210"/>
      <c r="BN6" s="200" t="s">
        <v>117</v>
      </c>
      <c r="BO6" s="201"/>
      <c r="BP6" s="201"/>
      <c r="BQ6" s="201"/>
      <c r="BR6" s="200" t="s">
        <v>118</v>
      </c>
      <c r="BS6" s="201"/>
      <c r="BT6" s="201"/>
      <c r="BU6" s="201"/>
      <c r="BV6" s="225" t="s">
        <v>119</v>
      </c>
      <c r="BW6" s="225"/>
      <c r="BX6" s="225"/>
      <c r="BY6" s="225"/>
      <c r="BZ6" s="200" t="s">
        <v>120</v>
      </c>
      <c r="CA6" s="201"/>
      <c r="CB6" s="201"/>
      <c r="CC6" s="201"/>
      <c r="CD6" s="200" t="s">
        <v>121</v>
      </c>
      <c r="CE6" s="201"/>
      <c r="CF6" s="201"/>
      <c r="CG6" s="201"/>
      <c r="CH6" s="208"/>
      <c r="CI6" s="209"/>
      <c r="CJ6" s="209"/>
      <c r="CK6" s="210"/>
      <c r="CL6" s="208"/>
      <c r="CM6" s="209"/>
      <c r="CN6" s="209"/>
      <c r="CO6" s="210"/>
      <c r="CP6" s="225" t="s">
        <v>122</v>
      </c>
      <c r="CQ6" s="225"/>
      <c r="CR6" s="225"/>
      <c r="CS6" s="225"/>
      <c r="CT6" s="225" t="s">
        <v>123</v>
      </c>
      <c r="CU6" s="225"/>
      <c r="CV6" s="225"/>
      <c r="CW6" s="225"/>
      <c r="CX6" s="208"/>
      <c r="CY6" s="209"/>
      <c r="CZ6" s="209"/>
      <c r="DA6" s="210"/>
      <c r="DB6" s="200" t="s">
        <v>124</v>
      </c>
      <c r="DC6" s="201"/>
      <c r="DD6" s="201"/>
      <c r="DE6" s="207"/>
      <c r="DF6" s="208"/>
      <c r="DG6" s="209"/>
      <c r="DH6" s="209"/>
      <c r="DI6" s="210"/>
      <c r="DJ6" s="208"/>
      <c r="DK6" s="209"/>
      <c r="DL6" s="209"/>
      <c r="DM6" s="209"/>
      <c r="DN6" s="209"/>
      <c r="DO6" s="210"/>
      <c r="DP6" s="97"/>
      <c r="DQ6" s="97"/>
      <c r="DR6" s="66"/>
    </row>
    <row r="7" spans="2:121" s="59" customFormat="1" ht="72.75" customHeight="1">
      <c r="B7" s="218"/>
      <c r="C7" s="219"/>
      <c r="D7" s="226" t="s">
        <v>125</v>
      </c>
      <c r="E7" s="227"/>
      <c r="F7" s="228" t="s">
        <v>63</v>
      </c>
      <c r="G7" s="228"/>
      <c r="H7" s="228" t="s">
        <v>64</v>
      </c>
      <c r="I7" s="228"/>
      <c r="J7" s="228" t="s">
        <v>63</v>
      </c>
      <c r="K7" s="228"/>
      <c r="L7" s="228" t="s">
        <v>64</v>
      </c>
      <c r="M7" s="228"/>
      <c r="N7" s="228" t="s">
        <v>63</v>
      </c>
      <c r="O7" s="228"/>
      <c r="P7" s="228" t="s">
        <v>64</v>
      </c>
      <c r="Q7" s="228"/>
      <c r="R7" s="228" t="s">
        <v>63</v>
      </c>
      <c r="S7" s="228"/>
      <c r="T7" s="228" t="s">
        <v>64</v>
      </c>
      <c r="U7" s="228"/>
      <c r="V7" s="228" t="s">
        <v>63</v>
      </c>
      <c r="W7" s="228"/>
      <c r="X7" s="228" t="s">
        <v>64</v>
      </c>
      <c r="Y7" s="228"/>
      <c r="Z7" s="228" t="s">
        <v>63</v>
      </c>
      <c r="AA7" s="228"/>
      <c r="AB7" s="228" t="s">
        <v>64</v>
      </c>
      <c r="AC7" s="228"/>
      <c r="AD7" s="228" t="s">
        <v>63</v>
      </c>
      <c r="AE7" s="228"/>
      <c r="AF7" s="228" t="s">
        <v>64</v>
      </c>
      <c r="AG7" s="228"/>
      <c r="AH7" s="228" t="s">
        <v>63</v>
      </c>
      <c r="AI7" s="228"/>
      <c r="AJ7" s="228" t="s">
        <v>64</v>
      </c>
      <c r="AK7" s="228"/>
      <c r="AL7" s="228" t="s">
        <v>63</v>
      </c>
      <c r="AM7" s="228"/>
      <c r="AN7" s="228" t="s">
        <v>64</v>
      </c>
      <c r="AO7" s="228"/>
      <c r="AP7" s="228" t="s">
        <v>63</v>
      </c>
      <c r="AQ7" s="228"/>
      <c r="AR7" s="228" t="s">
        <v>64</v>
      </c>
      <c r="AS7" s="228"/>
      <c r="AT7" s="228" t="s">
        <v>63</v>
      </c>
      <c r="AU7" s="228"/>
      <c r="AV7" s="228" t="s">
        <v>64</v>
      </c>
      <c r="AW7" s="228"/>
      <c r="AX7" s="228" t="s">
        <v>63</v>
      </c>
      <c r="AY7" s="228"/>
      <c r="AZ7" s="228" t="s">
        <v>64</v>
      </c>
      <c r="BA7" s="228"/>
      <c r="BB7" s="228" t="s">
        <v>63</v>
      </c>
      <c r="BC7" s="228"/>
      <c r="BD7" s="228" t="s">
        <v>64</v>
      </c>
      <c r="BE7" s="228"/>
      <c r="BF7" s="228" t="s">
        <v>63</v>
      </c>
      <c r="BG7" s="228"/>
      <c r="BH7" s="228" t="s">
        <v>64</v>
      </c>
      <c r="BI7" s="228"/>
      <c r="BJ7" s="228" t="s">
        <v>63</v>
      </c>
      <c r="BK7" s="228"/>
      <c r="BL7" s="228" t="s">
        <v>64</v>
      </c>
      <c r="BM7" s="228"/>
      <c r="BN7" s="228" t="s">
        <v>63</v>
      </c>
      <c r="BO7" s="228"/>
      <c r="BP7" s="228" t="s">
        <v>64</v>
      </c>
      <c r="BQ7" s="228"/>
      <c r="BR7" s="228" t="s">
        <v>63</v>
      </c>
      <c r="BS7" s="228"/>
      <c r="BT7" s="228" t="s">
        <v>64</v>
      </c>
      <c r="BU7" s="228"/>
      <c r="BV7" s="228" t="s">
        <v>63</v>
      </c>
      <c r="BW7" s="228"/>
      <c r="BX7" s="228" t="s">
        <v>64</v>
      </c>
      <c r="BY7" s="228"/>
      <c r="BZ7" s="228" t="s">
        <v>63</v>
      </c>
      <c r="CA7" s="228"/>
      <c r="CB7" s="228" t="s">
        <v>64</v>
      </c>
      <c r="CC7" s="228"/>
      <c r="CD7" s="228" t="s">
        <v>63</v>
      </c>
      <c r="CE7" s="228"/>
      <c r="CF7" s="228" t="s">
        <v>64</v>
      </c>
      <c r="CG7" s="228"/>
      <c r="CH7" s="228" t="s">
        <v>63</v>
      </c>
      <c r="CI7" s="228"/>
      <c r="CJ7" s="228" t="s">
        <v>64</v>
      </c>
      <c r="CK7" s="228"/>
      <c r="CL7" s="228" t="s">
        <v>63</v>
      </c>
      <c r="CM7" s="228"/>
      <c r="CN7" s="228" t="s">
        <v>64</v>
      </c>
      <c r="CO7" s="228"/>
      <c r="CP7" s="228" t="s">
        <v>63</v>
      </c>
      <c r="CQ7" s="228"/>
      <c r="CR7" s="228" t="s">
        <v>64</v>
      </c>
      <c r="CS7" s="228"/>
      <c r="CT7" s="228" t="s">
        <v>63</v>
      </c>
      <c r="CU7" s="228"/>
      <c r="CV7" s="228" t="s">
        <v>64</v>
      </c>
      <c r="CW7" s="228"/>
      <c r="CX7" s="228" t="s">
        <v>63</v>
      </c>
      <c r="CY7" s="228"/>
      <c r="CZ7" s="228" t="s">
        <v>64</v>
      </c>
      <c r="DA7" s="228"/>
      <c r="DB7" s="228" t="s">
        <v>63</v>
      </c>
      <c r="DC7" s="228"/>
      <c r="DD7" s="228" t="s">
        <v>64</v>
      </c>
      <c r="DE7" s="228"/>
      <c r="DF7" s="228" t="s">
        <v>63</v>
      </c>
      <c r="DG7" s="228"/>
      <c r="DH7" s="228" t="s">
        <v>64</v>
      </c>
      <c r="DI7" s="228"/>
      <c r="DJ7" s="229" t="s">
        <v>126</v>
      </c>
      <c r="DK7" s="230"/>
      <c r="DL7" s="228" t="s">
        <v>63</v>
      </c>
      <c r="DM7" s="228"/>
      <c r="DN7" s="228" t="s">
        <v>64</v>
      </c>
      <c r="DO7" s="228"/>
      <c r="DP7" s="228" t="s">
        <v>64</v>
      </c>
      <c r="DQ7" s="228"/>
    </row>
    <row r="8" spans="2:121" s="59" customFormat="1" ht="32.25" customHeight="1">
      <c r="B8" s="218"/>
      <c r="C8" s="219"/>
      <c r="D8" s="67" t="s">
        <v>61</v>
      </c>
      <c r="E8" s="68" t="s">
        <v>62</v>
      </c>
      <c r="F8" s="67" t="s">
        <v>61</v>
      </c>
      <c r="G8" s="68" t="s">
        <v>62</v>
      </c>
      <c r="H8" s="67" t="s">
        <v>61</v>
      </c>
      <c r="I8" s="68" t="s">
        <v>62</v>
      </c>
      <c r="J8" s="67" t="s">
        <v>61</v>
      </c>
      <c r="K8" s="68" t="s">
        <v>62</v>
      </c>
      <c r="L8" s="67" t="s">
        <v>61</v>
      </c>
      <c r="M8" s="68" t="s">
        <v>62</v>
      </c>
      <c r="N8" s="67" t="s">
        <v>61</v>
      </c>
      <c r="O8" s="68" t="s">
        <v>62</v>
      </c>
      <c r="P8" s="67" t="s">
        <v>61</v>
      </c>
      <c r="Q8" s="68" t="s">
        <v>62</v>
      </c>
      <c r="R8" s="67" t="s">
        <v>61</v>
      </c>
      <c r="S8" s="68" t="s">
        <v>62</v>
      </c>
      <c r="T8" s="67" t="s">
        <v>61</v>
      </c>
      <c r="U8" s="68" t="s">
        <v>62</v>
      </c>
      <c r="V8" s="67" t="s">
        <v>61</v>
      </c>
      <c r="W8" s="68" t="s">
        <v>62</v>
      </c>
      <c r="X8" s="67" t="s">
        <v>61</v>
      </c>
      <c r="Y8" s="68" t="s">
        <v>62</v>
      </c>
      <c r="Z8" s="67" t="s">
        <v>61</v>
      </c>
      <c r="AA8" s="68" t="s">
        <v>62</v>
      </c>
      <c r="AB8" s="67" t="s">
        <v>61</v>
      </c>
      <c r="AC8" s="68" t="s">
        <v>62</v>
      </c>
      <c r="AD8" s="67" t="s">
        <v>61</v>
      </c>
      <c r="AE8" s="68" t="s">
        <v>62</v>
      </c>
      <c r="AF8" s="67" t="s">
        <v>61</v>
      </c>
      <c r="AG8" s="68" t="s">
        <v>62</v>
      </c>
      <c r="AH8" s="67" t="s">
        <v>61</v>
      </c>
      <c r="AI8" s="68" t="s">
        <v>62</v>
      </c>
      <c r="AJ8" s="67" t="s">
        <v>61</v>
      </c>
      <c r="AK8" s="68" t="s">
        <v>62</v>
      </c>
      <c r="AL8" s="67" t="s">
        <v>61</v>
      </c>
      <c r="AM8" s="68" t="s">
        <v>62</v>
      </c>
      <c r="AN8" s="67" t="s">
        <v>61</v>
      </c>
      <c r="AO8" s="68" t="s">
        <v>62</v>
      </c>
      <c r="AP8" s="67" t="s">
        <v>61</v>
      </c>
      <c r="AQ8" s="68" t="s">
        <v>62</v>
      </c>
      <c r="AR8" s="67" t="s">
        <v>61</v>
      </c>
      <c r="AS8" s="68" t="s">
        <v>62</v>
      </c>
      <c r="AT8" s="67" t="s">
        <v>61</v>
      </c>
      <c r="AU8" s="68" t="s">
        <v>62</v>
      </c>
      <c r="AV8" s="67" t="s">
        <v>61</v>
      </c>
      <c r="AW8" s="68" t="s">
        <v>62</v>
      </c>
      <c r="AX8" s="67" t="s">
        <v>61</v>
      </c>
      <c r="AY8" s="68" t="s">
        <v>62</v>
      </c>
      <c r="AZ8" s="67" t="s">
        <v>61</v>
      </c>
      <c r="BA8" s="68" t="s">
        <v>62</v>
      </c>
      <c r="BB8" s="67" t="s">
        <v>61</v>
      </c>
      <c r="BC8" s="68" t="s">
        <v>62</v>
      </c>
      <c r="BD8" s="67" t="s">
        <v>61</v>
      </c>
      <c r="BE8" s="68" t="s">
        <v>62</v>
      </c>
      <c r="BF8" s="67" t="s">
        <v>61</v>
      </c>
      <c r="BG8" s="68" t="s">
        <v>62</v>
      </c>
      <c r="BH8" s="67" t="s">
        <v>61</v>
      </c>
      <c r="BI8" s="68" t="s">
        <v>62</v>
      </c>
      <c r="BJ8" s="67" t="s">
        <v>61</v>
      </c>
      <c r="BK8" s="68" t="s">
        <v>62</v>
      </c>
      <c r="BL8" s="67" t="s">
        <v>61</v>
      </c>
      <c r="BM8" s="68" t="s">
        <v>62</v>
      </c>
      <c r="BN8" s="67" t="s">
        <v>61</v>
      </c>
      <c r="BO8" s="68" t="s">
        <v>62</v>
      </c>
      <c r="BP8" s="67" t="s">
        <v>61</v>
      </c>
      <c r="BQ8" s="68" t="s">
        <v>62</v>
      </c>
      <c r="BR8" s="67" t="s">
        <v>61</v>
      </c>
      <c r="BS8" s="68" t="s">
        <v>62</v>
      </c>
      <c r="BT8" s="67" t="s">
        <v>61</v>
      </c>
      <c r="BU8" s="68" t="s">
        <v>62</v>
      </c>
      <c r="BV8" s="67" t="s">
        <v>61</v>
      </c>
      <c r="BW8" s="68" t="s">
        <v>62</v>
      </c>
      <c r="BX8" s="67" t="s">
        <v>61</v>
      </c>
      <c r="BY8" s="68" t="s">
        <v>62</v>
      </c>
      <c r="BZ8" s="67" t="s">
        <v>61</v>
      </c>
      <c r="CA8" s="68" t="s">
        <v>62</v>
      </c>
      <c r="CB8" s="67" t="s">
        <v>61</v>
      </c>
      <c r="CC8" s="68" t="s">
        <v>62</v>
      </c>
      <c r="CD8" s="67" t="s">
        <v>61</v>
      </c>
      <c r="CE8" s="68" t="s">
        <v>62</v>
      </c>
      <c r="CF8" s="67" t="s">
        <v>61</v>
      </c>
      <c r="CG8" s="68" t="s">
        <v>62</v>
      </c>
      <c r="CH8" s="67" t="s">
        <v>61</v>
      </c>
      <c r="CI8" s="68" t="s">
        <v>62</v>
      </c>
      <c r="CJ8" s="67" t="s">
        <v>61</v>
      </c>
      <c r="CK8" s="68" t="s">
        <v>62</v>
      </c>
      <c r="CL8" s="67" t="s">
        <v>61</v>
      </c>
      <c r="CM8" s="68" t="s">
        <v>62</v>
      </c>
      <c r="CN8" s="67" t="s">
        <v>61</v>
      </c>
      <c r="CO8" s="68" t="s">
        <v>62</v>
      </c>
      <c r="CP8" s="67" t="s">
        <v>61</v>
      </c>
      <c r="CQ8" s="68" t="s">
        <v>62</v>
      </c>
      <c r="CR8" s="67" t="s">
        <v>61</v>
      </c>
      <c r="CS8" s="68" t="s">
        <v>62</v>
      </c>
      <c r="CT8" s="67" t="s">
        <v>61</v>
      </c>
      <c r="CU8" s="68" t="s">
        <v>62</v>
      </c>
      <c r="CV8" s="67" t="s">
        <v>61</v>
      </c>
      <c r="CW8" s="68" t="s">
        <v>62</v>
      </c>
      <c r="CX8" s="67" t="s">
        <v>61</v>
      </c>
      <c r="CY8" s="68" t="s">
        <v>62</v>
      </c>
      <c r="CZ8" s="67" t="s">
        <v>61</v>
      </c>
      <c r="DA8" s="68" t="s">
        <v>62</v>
      </c>
      <c r="DB8" s="67" t="s">
        <v>61</v>
      </c>
      <c r="DC8" s="68" t="s">
        <v>62</v>
      </c>
      <c r="DD8" s="67" t="s">
        <v>61</v>
      </c>
      <c r="DE8" s="68" t="s">
        <v>62</v>
      </c>
      <c r="DF8" s="67" t="s">
        <v>61</v>
      </c>
      <c r="DG8" s="68" t="s">
        <v>62</v>
      </c>
      <c r="DH8" s="67" t="s">
        <v>61</v>
      </c>
      <c r="DI8" s="68" t="s">
        <v>62</v>
      </c>
      <c r="DJ8" s="67" t="s">
        <v>61</v>
      </c>
      <c r="DK8" s="68" t="s">
        <v>62</v>
      </c>
      <c r="DL8" s="67" t="s">
        <v>61</v>
      </c>
      <c r="DM8" s="68" t="s">
        <v>62</v>
      </c>
      <c r="DN8" s="67" t="s">
        <v>61</v>
      </c>
      <c r="DO8" s="68" t="s">
        <v>62</v>
      </c>
      <c r="DP8" s="67" t="s">
        <v>61</v>
      </c>
      <c r="DQ8" s="68" t="s">
        <v>62</v>
      </c>
    </row>
    <row r="9" spans="2:121" s="59" customFormat="1" ht="15" customHeight="1">
      <c r="B9" s="69"/>
      <c r="C9" s="52">
        <v>1</v>
      </c>
      <c r="D9" s="52">
        <f>C9+1</f>
        <v>2</v>
      </c>
      <c r="E9" s="52">
        <f aca="true" t="shared" si="0" ref="E9:BP9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>M9+1</f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52">
        <f t="shared" si="0"/>
        <v>30</v>
      </c>
      <c r="AG9" s="52">
        <f t="shared" si="0"/>
        <v>31</v>
      </c>
      <c r="AH9" s="52">
        <f t="shared" si="0"/>
        <v>32</v>
      </c>
      <c r="AI9" s="52">
        <f t="shared" si="0"/>
        <v>33</v>
      </c>
      <c r="AJ9" s="52">
        <f t="shared" si="0"/>
        <v>34</v>
      </c>
      <c r="AK9" s="52">
        <f t="shared" si="0"/>
        <v>35</v>
      </c>
      <c r="AL9" s="52">
        <f t="shared" si="0"/>
        <v>36</v>
      </c>
      <c r="AM9" s="52">
        <f t="shared" si="0"/>
        <v>37</v>
      </c>
      <c r="AN9" s="52">
        <f t="shared" si="0"/>
        <v>38</v>
      </c>
      <c r="AO9" s="52">
        <f t="shared" si="0"/>
        <v>39</v>
      </c>
      <c r="AP9" s="52">
        <f t="shared" si="0"/>
        <v>40</v>
      </c>
      <c r="AQ9" s="52">
        <f t="shared" si="0"/>
        <v>41</v>
      </c>
      <c r="AR9" s="52">
        <f t="shared" si="0"/>
        <v>42</v>
      </c>
      <c r="AS9" s="52">
        <f t="shared" si="0"/>
        <v>43</v>
      </c>
      <c r="AT9" s="52">
        <f t="shared" si="0"/>
        <v>44</v>
      </c>
      <c r="AU9" s="52">
        <f t="shared" si="0"/>
        <v>45</v>
      </c>
      <c r="AV9" s="52">
        <f t="shared" si="0"/>
        <v>46</v>
      </c>
      <c r="AW9" s="52">
        <f t="shared" si="0"/>
        <v>47</v>
      </c>
      <c r="AX9" s="52">
        <f t="shared" si="0"/>
        <v>48</v>
      </c>
      <c r="AY9" s="52">
        <f t="shared" si="0"/>
        <v>49</v>
      </c>
      <c r="AZ9" s="52">
        <f t="shared" si="0"/>
        <v>50</v>
      </c>
      <c r="BA9" s="52">
        <f t="shared" si="0"/>
        <v>51</v>
      </c>
      <c r="BB9" s="52">
        <f t="shared" si="0"/>
        <v>52</v>
      </c>
      <c r="BC9" s="52">
        <f t="shared" si="0"/>
        <v>53</v>
      </c>
      <c r="BD9" s="52">
        <f t="shared" si="0"/>
        <v>54</v>
      </c>
      <c r="BE9" s="52">
        <f t="shared" si="0"/>
        <v>55</v>
      </c>
      <c r="BF9" s="52">
        <f t="shared" si="0"/>
        <v>56</v>
      </c>
      <c r="BG9" s="52">
        <f t="shared" si="0"/>
        <v>57</v>
      </c>
      <c r="BH9" s="52">
        <f t="shared" si="0"/>
        <v>58</v>
      </c>
      <c r="BI9" s="52">
        <f t="shared" si="0"/>
        <v>59</v>
      </c>
      <c r="BJ9" s="52">
        <f t="shared" si="0"/>
        <v>60</v>
      </c>
      <c r="BK9" s="52">
        <f t="shared" si="0"/>
        <v>61</v>
      </c>
      <c r="BL9" s="52">
        <f t="shared" si="0"/>
        <v>62</v>
      </c>
      <c r="BM9" s="52">
        <f t="shared" si="0"/>
        <v>63</v>
      </c>
      <c r="BN9" s="52">
        <f t="shared" si="0"/>
        <v>64</v>
      </c>
      <c r="BO9" s="52">
        <f t="shared" si="0"/>
        <v>65</v>
      </c>
      <c r="BP9" s="52">
        <f t="shared" si="0"/>
        <v>66</v>
      </c>
      <c r="BQ9" s="52">
        <f aca="true" t="shared" si="1" ref="BQ9:DQ9">BP9+1</f>
        <v>67</v>
      </c>
      <c r="BR9" s="52">
        <f t="shared" si="1"/>
        <v>68</v>
      </c>
      <c r="BS9" s="52">
        <f t="shared" si="1"/>
        <v>69</v>
      </c>
      <c r="BT9" s="52">
        <f t="shared" si="1"/>
        <v>70</v>
      </c>
      <c r="BU9" s="52">
        <f t="shared" si="1"/>
        <v>71</v>
      </c>
      <c r="BV9" s="52">
        <f t="shared" si="1"/>
        <v>72</v>
      </c>
      <c r="BW9" s="52">
        <f t="shared" si="1"/>
        <v>73</v>
      </c>
      <c r="BX9" s="52">
        <f t="shared" si="1"/>
        <v>74</v>
      </c>
      <c r="BY9" s="52">
        <f t="shared" si="1"/>
        <v>75</v>
      </c>
      <c r="BZ9" s="52">
        <f t="shared" si="1"/>
        <v>76</v>
      </c>
      <c r="CA9" s="52">
        <f t="shared" si="1"/>
        <v>77</v>
      </c>
      <c r="CB9" s="52">
        <f t="shared" si="1"/>
        <v>78</v>
      </c>
      <c r="CC9" s="52">
        <f t="shared" si="1"/>
        <v>79</v>
      </c>
      <c r="CD9" s="52">
        <f t="shared" si="1"/>
        <v>80</v>
      </c>
      <c r="CE9" s="52">
        <f t="shared" si="1"/>
        <v>81</v>
      </c>
      <c r="CF9" s="52">
        <f t="shared" si="1"/>
        <v>82</v>
      </c>
      <c r="CG9" s="52">
        <f t="shared" si="1"/>
        <v>83</v>
      </c>
      <c r="CH9" s="52">
        <f t="shared" si="1"/>
        <v>84</v>
      </c>
      <c r="CI9" s="52">
        <f t="shared" si="1"/>
        <v>85</v>
      </c>
      <c r="CJ9" s="52">
        <f t="shared" si="1"/>
        <v>86</v>
      </c>
      <c r="CK9" s="52">
        <f t="shared" si="1"/>
        <v>87</v>
      </c>
      <c r="CL9" s="52">
        <f t="shared" si="1"/>
        <v>88</v>
      </c>
      <c r="CM9" s="52">
        <f t="shared" si="1"/>
        <v>89</v>
      </c>
      <c r="CN9" s="52">
        <f t="shared" si="1"/>
        <v>90</v>
      </c>
      <c r="CO9" s="52">
        <f t="shared" si="1"/>
        <v>91</v>
      </c>
      <c r="CP9" s="52">
        <f t="shared" si="1"/>
        <v>92</v>
      </c>
      <c r="CQ9" s="52">
        <f t="shared" si="1"/>
        <v>93</v>
      </c>
      <c r="CR9" s="52">
        <f t="shared" si="1"/>
        <v>94</v>
      </c>
      <c r="CS9" s="52">
        <f t="shared" si="1"/>
        <v>95</v>
      </c>
      <c r="CT9" s="52">
        <f t="shared" si="1"/>
        <v>96</v>
      </c>
      <c r="CU9" s="52">
        <f t="shared" si="1"/>
        <v>97</v>
      </c>
      <c r="CV9" s="52">
        <f t="shared" si="1"/>
        <v>98</v>
      </c>
      <c r="CW9" s="52">
        <f t="shared" si="1"/>
        <v>99</v>
      </c>
      <c r="CX9" s="52">
        <f t="shared" si="1"/>
        <v>100</v>
      </c>
      <c r="CY9" s="52">
        <f t="shared" si="1"/>
        <v>101</v>
      </c>
      <c r="CZ9" s="52">
        <f t="shared" si="1"/>
        <v>102</v>
      </c>
      <c r="DA9" s="52">
        <f t="shared" si="1"/>
        <v>103</v>
      </c>
      <c r="DB9" s="52">
        <f t="shared" si="1"/>
        <v>104</v>
      </c>
      <c r="DC9" s="52">
        <f t="shared" si="1"/>
        <v>105</v>
      </c>
      <c r="DD9" s="52">
        <f t="shared" si="1"/>
        <v>106</v>
      </c>
      <c r="DE9" s="52">
        <f t="shared" si="1"/>
        <v>107</v>
      </c>
      <c r="DF9" s="52">
        <f t="shared" si="1"/>
        <v>108</v>
      </c>
      <c r="DG9" s="52">
        <f t="shared" si="1"/>
        <v>109</v>
      </c>
      <c r="DH9" s="52">
        <f t="shared" si="1"/>
        <v>110</v>
      </c>
      <c r="DI9" s="52">
        <f t="shared" si="1"/>
        <v>111</v>
      </c>
      <c r="DJ9" s="52">
        <f t="shared" si="1"/>
        <v>112</v>
      </c>
      <c r="DK9" s="52">
        <f t="shared" si="1"/>
        <v>113</v>
      </c>
      <c r="DL9" s="52">
        <f t="shared" si="1"/>
        <v>114</v>
      </c>
      <c r="DM9" s="52">
        <f t="shared" si="1"/>
        <v>115</v>
      </c>
      <c r="DN9" s="52">
        <f t="shared" si="1"/>
        <v>116</v>
      </c>
      <c r="DO9" s="52">
        <f t="shared" si="1"/>
        <v>117</v>
      </c>
      <c r="DP9" s="52">
        <f t="shared" si="1"/>
        <v>118</v>
      </c>
      <c r="DQ9" s="52">
        <f t="shared" si="1"/>
        <v>119</v>
      </c>
    </row>
    <row r="10" spans="2:121" s="70" customFormat="1" ht="21" customHeight="1">
      <c r="B10" s="77">
        <v>1</v>
      </c>
      <c r="C10" s="75" t="s">
        <v>128</v>
      </c>
      <c r="D10" s="78">
        <v>49177.8</v>
      </c>
      <c r="E10" s="78">
        <v>23310.937</v>
      </c>
      <c r="F10" s="78">
        <v>47776.3</v>
      </c>
      <c r="G10" s="78">
        <v>22666.839</v>
      </c>
      <c r="H10" s="78">
        <v>1401.5</v>
      </c>
      <c r="I10" s="78">
        <v>644.098</v>
      </c>
      <c r="J10" s="78">
        <v>30250</v>
      </c>
      <c r="K10" s="78">
        <v>14805.471</v>
      </c>
      <c r="L10" s="78">
        <v>1000</v>
      </c>
      <c r="M10" s="78">
        <v>650</v>
      </c>
      <c r="N10" s="78">
        <v>29800</v>
      </c>
      <c r="O10" s="78">
        <v>14746.951</v>
      </c>
      <c r="P10" s="78">
        <v>1000</v>
      </c>
      <c r="Q10" s="78">
        <v>650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5290</v>
      </c>
      <c r="AE10" s="78">
        <v>3993.7</v>
      </c>
      <c r="AF10" s="78">
        <v>-160</v>
      </c>
      <c r="AG10" s="78">
        <v>-369.902</v>
      </c>
      <c r="AH10" s="78">
        <v>3290</v>
      </c>
      <c r="AI10" s="78">
        <v>2664.7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2000</v>
      </c>
      <c r="AQ10" s="78">
        <v>1329</v>
      </c>
      <c r="AR10" s="78">
        <v>0</v>
      </c>
      <c r="AS10" s="78">
        <v>0</v>
      </c>
      <c r="AT10" s="78">
        <v>0</v>
      </c>
      <c r="AU10" s="78">
        <v>0</v>
      </c>
      <c r="AV10" s="78">
        <v>-160</v>
      </c>
      <c r="AW10" s="78">
        <v>-369.902</v>
      </c>
      <c r="AX10" s="78">
        <v>3200</v>
      </c>
      <c r="AY10" s="78">
        <v>2052.454</v>
      </c>
      <c r="AZ10" s="78">
        <v>0</v>
      </c>
      <c r="BA10" s="78">
        <v>0</v>
      </c>
      <c r="BB10" s="78">
        <v>3200</v>
      </c>
      <c r="BC10" s="78">
        <v>2052.454</v>
      </c>
      <c r="BD10" s="78">
        <v>0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2684</v>
      </c>
      <c r="BK10" s="78">
        <v>725.214</v>
      </c>
      <c r="BL10" s="78">
        <v>151.5</v>
      </c>
      <c r="BM10" s="78">
        <v>149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1684</v>
      </c>
      <c r="BW10" s="78">
        <v>373.214</v>
      </c>
      <c r="BX10" s="78">
        <v>151.5</v>
      </c>
      <c r="BY10" s="78">
        <v>149</v>
      </c>
      <c r="BZ10" s="78">
        <v>1000</v>
      </c>
      <c r="CA10" s="78">
        <v>352</v>
      </c>
      <c r="CB10" s="78">
        <v>0</v>
      </c>
      <c r="CC10" s="78">
        <v>0</v>
      </c>
      <c r="CD10" s="78">
        <v>0</v>
      </c>
      <c r="CE10" s="78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78">
        <v>0</v>
      </c>
      <c r="CL10" s="78">
        <v>1380</v>
      </c>
      <c r="CM10" s="78">
        <v>278</v>
      </c>
      <c r="CN10" s="78">
        <v>160</v>
      </c>
      <c r="CO10" s="78">
        <v>160</v>
      </c>
      <c r="CP10" s="78">
        <v>1380</v>
      </c>
      <c r="CQ10" s="78">
        <v>278</v>
      </c>
      <c r="CR10" s="78">
        <v>160</v>
      </c>
      <c r="CS10" s="78">
        <v>160</v>
      </c>
      <c r="CT10" s="78">
        <v>380</v>
      </c>
      <c r="CU10" s="78">
        <v>278</v>
      </c>
      <c r="CV10" s="78">
        <v>160</v>
      </c>
      <c r="CW10" s="78">
        <v>160</v>
      </c>
      <c r="CX10" s="78">
        <v>465</v>
      </c>
      <c r="CY10" s="78">
        <v>47</v>
      </c>
      <c r="CZ10" s="78">
        <v>250</v>
      </c>
      <c r="DA10" s="78">
        <v>55</v>
      </c>
      <c r="DB10" s="78">
        <v>0</v>
      </c>
      <c r="DC10" s="78">
        <v>0</v>
      </c>
      <c r="DD10" s="78">
        <v>0</v>
      </c>
      <c r="DE10" s="78">
        <v>0</v>
      </c>
      <c r="DF10" s="78">
        <v>1000</v>
      </c>
      <c r="DG10" s="78">
        <v>765</v>
      </c>
      <c r="DH10" s="78">
        <v>0</v>
      </c>
      <c r="DI10" s="78">
        <v>0</v>
      </c>
      <c r="DJ10" s="78">
        <v>3507.3</v>
      </c>
      <c r="DK10" s="78">
        <v>0</v>
      </c>
      <c r="DL10" s="78">
        <v>3507.3</v>
      </c>
      <c r="DM10" s="78">
        <v>0</v>
      </c>
      <c r="DN10" s="78">
        <v>0</v>
      </c>
      <c r="DO10" s="78">
        <v>0</v>
      </c>
      <c r="DP10" s="78">
        <v>0</v>
      </c>
      <c r="DQ10" s="78">
        <v>0</v>
      </c>
    </row>
    <row r="11" spans="2:121" s="70" customFormat="1" ht="21" customHeight="1">
      <c r="B11" s="77">
        <v>2</v>
      </c>
      <c r="C11" s="75" t="s">
        <v>129</v>
      </c>
      <c r="D11" s="78">
        <v>81334.3262</v>
      </c>
      <c r="E11" s="78">
        <v>11762.638</v>
      </c>
      <c r="F11" s="78">
        <v>58834.3262</v>
      </c>
      <c r="G11" s="78">
        <v>24328.867</v>
      </c>
      <c r="H11" s="78">
        <v>22500</v>
      </c>
      <c r="I11" s="78">
        <v>-12566.229</v>
      </c>
      <c r="J11" s="78">
        <v>26564</v>
      </c>
      <c r="K11" s="78">
        <v>12139.147</v>
      </c>
      <c r="L11" s="78">
        <v>22500</v>
      </c>
      <c r="M11" s="78">
        <v>592</v>
      </c>
      <c r="N11" s="78">
        <v>25889</v>
      </c>
      <c r="O11" s="78">
        <v>12002.347</v>
      </c>
      <c r="P11" s="78">
        <v>200</v>
      </c>
      <c r="Q11" s="78">
        <v>102</v>
      </c>
      <c r="R11" s="78">
        <v>325</v>
      </c>
      <c r="S11" s="78">
        <v>40</v>
      </c>
      <c r="T11" s="78">
        <v>22300</v>
      </c>
      <c r="U11" s="78">
        <v>490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1360</v>
      </c>
      <c r="AE11" s="78">
        <v>1148.6</v>
      </c>
      <c r="AF11" s="78">
        <v>0</v>
      </c>
      <c r="AG11" s="78">
        <v>-13158.229</v>
      </c>
      <c r="AH11" s="78">
        <v>1360</v>
      </c>
      <c r="AI11" s="78">
        <v>1148.6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-13158.229</v>
      </c>
      <c r="AX11" s="78">
        <v>720</v>
      </c>
      <c r="AY11" s="78">
        <v>300</v>
      </c>
      <c r="AZ11" s="78">
        <v>0</v>
      </c>
      <c r="BA11" s="78">
        <v>0</v>
      </c>
      <c r="BB11" s="78">
        <v>720</v>
      </c>
      <c r="BC11" s="78">
        <v>300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78">
        <v>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0</v>
      </c>
      <c r="CA11" s="78">
        <v>0</v>
      </c>
      <c r="CB11" s="78">
        <v>0</v>
      </c>
      <c r="CC11" s="78">
        <v>0</v>
      </c>
      <c r="CD11" s="78">
        <v>0</v>
      </c>
      <c r="CE11" s="78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78">
        <v>0</v>
      </c>
      <c r="CL11" s="78">
        <v>6624</v>
      </c>
      <c r="CM11" s="78">
        <v>3080.37</v>
      </c>
      <c r="CN11" s="78">
        <v>0</v>
      </c>
      <c r="CO11" s="78">
        <v>0</v>
      </c>
      <c r="CP11" s="78">
        <v>6524</v>
      </c>
      <c r="CQ11" s="78">
        <v>3080.37</v>
      </c>
      <c r="CR11" s="78">
        <v>0</v>
      </c>
      <c r="CS11" s="78">
        <v>0</v>
      </c>
      <c r="CT11" s="78">
        <v>4232</v>
      </c>
      <c r="CU11" s="78">
        <v>2534.37</v>
      </c>
      <c r="CV11" s="78">
        <v>0</v>
      </c>
      <c r="CW11" s="78">
        <v>0</v>
      </c>
      <c r="CX11" s="78">
        <v>19000</v>
      </c>
      <c r="CY11" s="78">
        <v>7075.75</v>
      </c>
      <c r="CZ11" s="78">
        <v>0</v>
      </c>
      <c r="DA11" s="78">
        <v>0</v>
      </c>
      <c r="DB11" s="78">
        <v>19000</v>
      </c>
      <c r="DC11" s="78">
        <v>7075.75</v>
      </c>
      <c r="DD11" s="78">
        <v>0</v>
      </c>
      <c r="DE11" s="78">
        <v>0</v>
      </c>
      <c r="DF11" s="78">
        <v>1400</v>
      </c>
      <c r="DG11" s="78">
        <v>585</v>
      </c>
      <c r="DH11" s="78">
        <v>0</v>
      </c>
      <c r="DI11" s="78">
        <v>0</v>
      </c>
      <c r="DJ11" s="78">
        <v>3166.3262</v>
      </c>
      <c r="DK11" s="78">
        <v>0</v>
      </c>
      <c r="DL11" s="78">
        <v>3166.3262</v>
      </c>
      <c r="DM11" s="78">
        <v>0</v>
      </c>
      <c r="DN11" s="78">
        <v>0</v>
      </c>
      <c r="DO11" s="78">
        <v>0</v>
      </c>
      <c r="DP11" s="78">
        <v>0</v>
      </c>
      <c r="DQ11" s="78">
        <v>0</v>
      </c>
    </row>
    <row r="12" spans="2:121" s="70" customFormat="1" ht="21.75" customHeight="1">
      <c r="B12" s="77">
        <v>3</v>
      </c>
      <c r="C12" s="75" t="s">
        <v>130</v>
      </c>
      <c r="D12" s="78">
        <v>5420.073</v>
      </c>
      <c r="E12" s="78">
        <v>2276.327</v>
      </c>
      <c r="F12" s="78">
        <v>5185.852</v>
      </c>
      <c r="G12" s="78">
        <v>2276.327</v>
      </c>
      <c r="H12" s="78">
        <v>234.221</v>
      </c>
      <c r="I12" s="78">
        <v>0</v>
      </c>
      <c r="J12" s="78">
        <v>4975.852</v>
      </c>
      <c r="K12" s="78">
        <v>2176.327</v>
      </c>
      <c r="L12" s="78">
        <v>234.221</v>
      </c>
      <c r="M12" s="78">
        <v>0</v>
      </c>
      <c r="N12" s="78">
        <v>4905.852</v>
      </c>
      <c r="O12" s="78">
        <v>2176.327</v>
      </c>
      <c r="P12" s="78">
        <v>234.221</v>
      </c>
      <c r="Q12" s="78">
        <v>0</v>
      </c>
      <c r="R12" s="78">
        <v>70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v>0</v>
      </c>
      <c r="BP12" s="78"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60</v>
      </c>
      <c r="CM12" s="78">
        <v>0</v>
      </c>
      <c r="CN12" s="78">
        <v>0</v>
      </c>
      <c r="CO12" s="78">
        <v>0</v>
      </c>
      <c r="CP12" s="78">
        <v>60</v>
      </c>
      <c r="CQ12" s="78">
        <v>0</v>
      </c>
      <c r="CR12" s="78">
        <v>0</v>
      </c>
      <c r="CS12" s="78">
        <v>0</v>
      </c>
      <c r="CT12" s="78">
        <v>0</v>
      </c>
      <c r="CU12" s="78">
        <v>0</v>
      </c>
      <c r="CV12" s="78">
        <v>0</v>
      </c>
      <c r="CW12" s="78">
        <v>0</v>
      </c>
      <c r="CX12" s="78">
        <v>0</v>
      </c>
      <c r="CY12" s="78">
        <v>0</v>
      </c>
      <c r="CZ12" s="78">
        <v>0</v>
      </c>
      <c r="DA12" s="78">
        <v>0</v>
      </c>
      <c r="DB12" s="78">
        <v>0</v>
      </c>
      <c r="DC12" s="78">
        <v>0</v>
      </c>
      <c r="DD12" s="78">
        <v>0</v>
      </c>
      <c r="DE12" s="78">
        <v>0</v>
      </c>
      <c r="DF12" s="78">
        <v>150</v>
      </c>
      <c r="DG12" s="78">
        <v>100</v>
      </c>
      <c r="DH12" s="78">
        <v>0</v>
      </c>
      <c r="DI12" s="78">
        <v>0</v>
      </c>
      <c r="DJ12" s="78">
        <v>0</v>
      </c>
      <c r="DK12" s="78">
        <v>0</v>
      </c>
      <c r="DL12" s="78">
        <v>0</v>
      </c>
      <c r="DM12" s="78">
        <v>0</v>
      </c>
      <c r="DN12" s="78">
        <v>0</v>
      </c>
      <c r="DO12" s="78">
        <v>0</v>
      </c>
      <c r="DP12" s="78">
        <v>0</v>
      </c>
      <c r="DQ12" s="78">
        <v>0</v>
      </c>
    </row>
    <row r="13" spans="2:121" s="70" customFormat="1" ht="20.25" customHeight="1">
      <c r="B13" s="77">
        <v>4</v>
      </c>
      <c r="C13" s="75" t="s">
        <v>131</v>
      </c>
      <c r="D13" s="78">
        <v>8421.251</v>
      </c>
      <c r="E13" s="78">
        <v>4571.96</v>
      </c>
      <c r="F13" s="78">
        <v>6130.797</v>
      </c>
      <c r="G13" s="78">
        <v>2987.582</v>
      </c>
      <c r="H13" s="78">
        <v>2290.454</v>
      </c>
      <c r="I13" s="78">
        <v>1584.378</v>
      </c>
      <c r="J13" s="78">
        <v>6073.297</v>
      </c>
      <c r="K13" s="78">
        <v>2987.582</v>
      </c>
      <c r="L13" s="78">
        <v>0</v>
      </c>
      <c r="M13" s="78">
        <v>0</v>
      </c>
      <c r="N13" s="78">
        <v>6073.297</v>
      </c>
      <c r="O13" s="78">
        <v>2987.582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-301.64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-301.64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0</v>
      </c>
      <c r="BK13" s="78">
        <v>0</v>
      </c>
      <c r="BL13" s="78">
        <v>990</v>
      </c>
      <c r="BM13" s="78">
        <v>990</v>
      </c>
      <c r="BN13" s="78">
        <v>0</v>
      </c>
      <c r="BO13" s="78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990</v>
      </c>
      <c r="BY13" s="78">
        <v>990</v>
      </c>
      <c r="BZ13" s="78"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78">
        <v>0</v>
      </c>
      <c r="CL13" s="78">
        <v>50</v>
      </c>
      <c r="CM13" s="78">
        <v>0</v>
      </c>
      <c r="CN13" s="78">
        <v>400</v>
      </c>
      <c r="CO13" s="78">
        <v>400</v>
      </c>
      <c r="CP13" s="78">
        <v>50</v>
      </c>
      <c r="CQ13" s="78">
        <v>0</v>
      </c>
      <c r="CR13" s="78">
        <v>400</v>
      </c>
      <c r="CS13" s="78">
        <v>400</v>
      </c>
      <c r="CT13" s="78">
        <v>0</v>
      </c>
      <c r="CU13" s="78">
        <v>0</v>
      </c>
      <c r="CV13" s="78">
        <v>400</v>
      </c>
      <c r="CW13" s="78">
        <v>400</v>
      </c>
      <c r="CX13" s="78">
        <v>0</v>
      </c>
      <c r="CY13" s="78">
        <v>0</v>
      </c>
      <c r="CZ13" s="78">
        <v>900.454</v>
      </c>
      <c r="DA13" s="78">
        <v>496.018</v>
      </c>
      <c r="DB13" s="78">
        <v>0</v>
      </c>
      <c r="DC13" s="78">
        <v>0</v>
      </c>
      <c r="DD13" s="78">
        <v>900.454</v>
      </c>
      <c r="DE13" s="78">
        <v>496.018</v>
      </c>
      <c r="DF13" s="78">
        <v>7.5</v>
      </c>
      <c r="DG13" s="78">
        <v>0</v>
      </c>
      <c r="DH13" s="78">
        <v>0</v>
      </c>
      <c r="DI13" s="78">
        <v>0</v>
      </c>
      <c r="DJ13" s="78">
        <v>0</v>
      </c>
      <c r="DK13" s="78">
        <v>0</v>
      </c>
      <c r="DL13" s="78">
        <v>0</v>
      </c>
      <c r="DM13" s="78">
        <v>0</v>
      </c>
      <c r="DN13" s="78">
        <v>0</v>
      </c>
      <c r="DO13" s="78">
        <v>0</v>
      </c>
      <c r="DP13" s="78">
        <v>0</v>
      </c>
      <c r="DQ13" s="78">
        <v>0</v>
      </c>
    </row>
    <row r="14" spans="2:121" s="70" customFormat="1" ht="21" customHeight="1">
      <c r="B14" s="77">
        <v>5</v>
      </c>
      <c r="C14" s="75" t="s">
        <v>132</v>
      </c>
      <c r="D14" s="78">
        <v>11111.144</v>
      </c>
      <c r="E14" s="78">
        <v>6731.593</v>
      </c>
      <c r="F14" s="78">
        <v>9565.2</v>
      </c>
      <c r="G14" s="78">
        <v>5185.649</v>
      </c>
      <c r="H14" s="78">
        <v>2100</v>
      </c>
      <c r="I14" s="78">
        <v>2100</v>
      </c>
      <c r="J14" s="78">
        <v>7901.144</v>
      </c>
      <c r="K14" s="78">
        <v>3571.593</v>
      </c>
      <c r="L14" s="78">
        <v>0</v>
      </c>
      <c r="M14" s="78">
        <v>0</v>
      </c>
      <c r="N14" s="78">
        <v>7506.144</v>
      </c>
      <c r="O14" s="78">
        <v>3571.593</v>
      </c>
      <c r="P14" s="78">
        <v>0</v>
      </c>
      <c r="Q14" s="78">
        <v>0</v>
      </c>
      <c r="R14" s="78">
        <v>300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2100</v>
      </c>
      <c r="AG14" s="78">
        <v>2100</v>
      </c>
      <c r="AH14" s="78">
        <v>0</v>
      </c>
      <c r="AI14" s="78">
        <v>0</v>
      </c>
      <c r="AJ14" s="78">
        <v>2100</v>
      </c>
      <c r="AK14" s="78">
        <v>2100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1060</v>
      </c>
      <c r="BK14" s="78">
        <v>1060</v>
      </c>
      <c r="BL14" s="78">
        <v>0</v>
      </c>
      <c r="BM14" s="78">
        <v>0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1060</v>
      </c>
      <c r="BW14" s="78">
        <v>1060</v>
      </c>
      <c r="BX14" s="78">
        <v>0</v>
      </c>
      <c r="BY14" s="78">
        <v>0</v>
      </c>
      <c r="BZ14" s="78"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8">
        <v>0</v>
      </c>
      <c r="CL14" s="78">
        <v>0</v>
      </c>
      <c r="CM14" s="78">
        <v>0</v>
      </c>
      <c r="CN14" s="78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78">
        <v>0</v>
      </c>
      <c r="CU14" s="78">
        <v>0</v>
      </c>
      <c r="CV14" s="78">
        <v>0</v>
      </c>
      <c r="CW14" s="78">
        <v>0</v>
      </c>
      <c r="CX14" s="78">
        <v>0</v>
      </c>
      <c r="CY14" s="78">
        <v>0</v>
      </c>
      <c r="CZ14" s="78">
        <v>0</v>
      </c>
      <c r="DA14" s="78">
        <v>0</v>
      </c>
      <c r="DB14" s="78">
        <v>0</v>
      </c>
      <c r="DC14" s="78">
        <v>0</v>
      </c>
      <c r="DD14" s="78">
        <v>0</v>
      </c>
      <c r="DE14" s="78">
        <v>0</v>
      </c>
      <c r="DF14" s="78">
        <v>0</v>
      </c>
      <c r="DG14" s="78">
        <v>0</v>
      </c>
      <c r="DH14" s="78">
        <v>0</v>
      </c>
      <c r="DI14" s="78">
        <v>0</v>
      </c>
      <c r="DJ14" s="78">
        <v>50</v>
      </c>
      <c r="DK14" s="78">
        <v>0</v>
      </c>
      <c r="DL14" s="78">
        <v>604.056</v>
      </c>
      <c r="DM14" s="78">
        <v>554.056</v>
      </c>
      <c r="DN14" s="78">
        <v>0</v>
      </c>
      <c r="DO14" s="78">
        <v>0</v>
      </c>
      <c r="DP14" s="78">
        <v>554.056</v>
      </c>
      <c r="DQ14" s="78">
        <v>554.056</v>
      </c>
    </row>
    <row r="15" spans="2:121" s="70" customFormat="1" ht="20.25" customHeight="1">
      <c r="B15" s="77">
        <v>6</v>
      </c>
      <c r="C15" s="75" t="s">
        <v>133</v>
      </c>
      <c r="D15" s="78">
        <v>49239.85</v>
      </c>
      <c r="E15" s="78">
        <v>23855.9</v>
      </c>
      <c r="F15" s="78">
        <v>48169.637</v>
      </c>
      <c r="G15" s="78">
        <v>22791.4</v>
      </c>
      <c r="H15" s="78">
        <v>1070.213</v>
      </c>
      <c r="I15" s="78">
        <v>1064.5</v>
      </c>
      <c r="J15" s="78">
        <v>31249.637</v>
      </c>
      <c r="K15" s="78">
        <v>14497.92</v>
      </c>
      <c r="L15" s="78">
        <v>1070.213</v>
      </c>
      <c r="M15" s="78">
        <v>1064.5</v>
      </c>
      <c r="N15" s="78">
        <v>30261.637</v>
      </c>
      <c r="O15" s="78">
        <v>13954.92</v>
      </c>
      <c r="P15" s="78">
        <v>1070.213</v>
      </c>
      <c r="Q15" s="78">
        <v>1064.5</v>
      </c>
      <c r="R15" s="78">
        <v>748</v>
      </c>
      <c r="S15" s="78">
        <v>455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2400</v>
      </c>
      <c r="AE15" s="78">
        <v>763.15</v>
      </c>
      <c r="AF15" s="78">
        <v>0</v>
      </c>
      <c r="AG15" s="78">
        <v>0</v>
      </c>
      <c r="AH15" s="78">
        <v>1000</v>
      </c>
      <c r="AI15" s="78">
        <v>634.95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1400</v>
      </c>
      <c r="AQ15" s="78">
        <v>128.2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2200</v>
      </c>
      <c r="AY15" s="78">
        <v>1060</v>
      </c>
      <c r="AZ15" s="78">
        <v>0</v>
      </c>
      <c r="BA15" s="78">
        <v>0</v>
      </c>
      <c r="BB15" s="78">
        <v>2100</v>
      </c>
      <c r="BC15" s="78">
        <v>1060</v>
      </c>
      <c r="BD15" s="78">
        <v>0</v>
      </c>
      <c r="BE15" s="78">
        <v>0</v>
      </c>
      <c r="BF15" s="78">
        <v>100</v>
      </c>
      <c r="BG15" s="78">
        <v>0</v>
      </c>
      <c r="BH15" s="78">
        <v>0</v>
      </c>
      <c r="BI15" s="78">
        <v>0</v>
      </c>
      <c r="BJ15" s="78">
        <v>2270</v>
      </c>
      <c r="BK15" s="78">
        <v>1155.68</v>
      </c>
      <c r="BL15" s="78">
        <v>0</v>
      </c>
      <c r="BM15" s="78">
        <v>0</v>
      </c>
      <c r="BN15" s="78">
        <v>1700</v>
      </c>
      <c r="BO15" s="78">
        <v>1155.68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370</v>
      </c>
      <c r="BW15" s="78">
        <v>0</v>
      </c>
      <c r="BX15" s="78">
        <v>0</v>
      </c>
      <c r="BY15" s="78">
        <v>0</v>
      </c>
      <c r="BZ15" s="78">
        <v>200</v>
      </c>
      <c r="CA15" s="78">
        <v>0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0</v>
      </c>
      <c r="CL15" s="78">
        <v>1100</v>
      </c>
      <c r="CM15" s="78">
        <v>262.85</v>
      </c>
      <c r="CN15" s="78">
        <v>0</v>
      </c>
      <c r="CO15" s="78">
        <v>0</v>
      </c>
      <c r="CP15" s="78">
        <v>1100</v>
      </c>
      <c r="CQ15" s="78">
        <v>262.85</v>
      </c>
      <c r="CR15" s="78">
        <v>0</v>
      </c>
      <c r="CS15" s="78">
        <v>0</v>
      </c>
      <c r="CT15" s="78">
        <v>0</v>
      </c>
      <c r="CU15" s="78">
        <v>0</v>
      </c>
      <c r="CV15" s="78">
        <v>0</v>
      </c>
      <c r="CW15" s="78">
        <v>0</v>
      </c>
      <c r="CX15" s="78">
        <v>1600</v>
      </c>
      <c r="CY15" s="78">
        <v>1600</v>
      </c>
      <c r="CZ15" s="78">
        <v>0</v>
      </c>
      <c r="DA15" s="78">
        <v>0</v>
      </c>
      <c r="DB15" s="78">
        <v>0</v>
      </c>
      <c r="DC15" s="78">
        <v>0</v>
      </c>
      <c r="DD15" s="78">
        <v>0</v>
      </c>
      <c r="DE15" s="78">
        <v>0</v>
      </c>
      <c r="DF15" s="78">
        <v>6350</v>
      </c>
      <c r="DG15" s="78">
        <v>3451.8</v>
      </c>
      <c r="DH15" s="78">
        <v>0</v>
      </c>
      <c r="DI15" s="78">
        <v>0</v>
      </c>
      <c r="DJ15" s="78">
        <v>1000</v>
      </c>
      <c r="DK15" s="78">
        <v>0</v>
      </c>
      <c r="DL15" s="78">
        <v>1000</v>
      </c>
      <c r="DM15" s="78">
        <v>0</v>
      </c>
      <c r="DN15" s="78">
        <v>0</v>
      </c>
      <c r="DO15" s="78">
        <v>0</v>
      </c>
      <c r="DP15" s="78">
        <v>0</v>
      </c>
      <c r="DQ15" s="78">
        <v>0</v>
      </c>
    </row>
    <row r="16" spans="2:121" s="70" customFormat="1" ht="18" customHeight="1">
      <c r="B16" s="77">
        <v>7</v>
      </c>
      <c r="C16" s="75" t="s">
        <v>134</v>
      </c>
      <c r="D16" s="78">
        <v>6329.951</v>
      </c>
      <c r="E16" s="78">
        <v>1577.972</v>
      </c>
      <c r="F16" s="78">
        <v>6308.548</v>
      </c>
      <c r="G16" s="78">
        <v>2605.361</v>
      </c>
      <c r="H16" s="78">
        <v>21.403</v>
      </c>
      <c r="I16" s="78">
        <v>-1027.389</v>
      </c>
      <c r="J16" s="78">
        <v>5423</v>
      </c>
      <c r="K16" s="78">
        <v>2605.361</v>
      </c>
      <c r="L16" s="78">
        <v>21.403</v>
      </c>
      <c r="M16" s="78">
        <v>0</v>
      </c>
      <c r="N16" s="78">
        <v>5423</v>
      </c>
      <c r="O16" s="78">
        <v>2605.361</v>
      </c>
      <c r="P16" s="78">
        <v>21.403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-1027.389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-1027.389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50</v>
      </c>
      <c r="BK16" s="78">
        <v>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50</v>
      </c>
      <c r="BW16" s="78">
        <v>0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8">
        <v>0</v>
      </c>
      <c r="CL16" s="78">
        <v>0</v>
      </c>
      <c r="CM16" s="78">
        <v>0</v>
      </c>
      <c r="CN16" s="78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78">
        <v>0</v>
      </c>
      <c r="CU16" s="78">
        <v>0</v>
      </c>
      <c r="CV16" s="78">
        <v>0</v>
      </c>
      <c r="CW16" s="78">
        <v>0</v>
      </c>
      <c r="CX16" s="78">
        <v>0</v>
      </c>
      <c r="CY16" s="78">
        <v>0</v>
      </c>
      <c r="CZ16" s="78">
        <v>0</v>
      </c>
      <c r="DA16" s="78">
        <v>0</v>
      </c>
      <c r="DB16" s="78">
        <v>0</v>
      </c>
      <c r="DC16" s="78">
        <v>0</v>
      </c>
      <c r="DD16" s="78">
        <v>0</v>
      </c>
      <c r="DE16" s="78">
        <v>0</v>
      </c>
      <c r="DF16" s="78">
        <v>0</v>
      </c>
      <c r="DG16" s="78">
        <v>0</v>
      </c>
      <c r="DH16" s="78">
        <v>0</v>
      </c>
      <c r="DI16" s="78">
        <v>0</v>
      </c>
      <c r="DJ16" s="78">
        <v>835.548</v>
      </c>
      <c r="DK16" s="78">
        <v>0</v>
      </c>
      <c r="DL16" s="78">
        <v>835.548</v>
      </c>
      <c r="DM16" s="78">
        <v>0</v>
      </c>
      <c r="DN16" s="78">
        <v>0</v>
      </c>
      <c r="DO16" s="78">
        <v>0</v>
      </c>
      <c r="DP16" s="78">
        <v>0</v>
      </c>
      <c r="DQ16" s="78">
        <v>0</v>
      </c>
    </row>
    <row r="17" spans="2:121" s="70" customFormat="1" ht="18" customHeight="1">
      <c r="B17" s="77">
        <v>8</v>
      </c>
      <c r="C17" s="75" t="s">
        <v>135</v>
      </c>
      <c r="D17" s="78">
        <v>11999.627</v>
      </c>
      <c r="E17" s="78">
        <v>6009.368</v>
      </c>
      <c r="F17" s="78">
        <v>11086.06</v>
      </c>
      <c r="G17" s="78">
        <v>5218.285</v>
      </c>
      <c r="H17" s="78">
        <v>913.567</v>
      </c>
      <c r="I17" s="78">
        <v>791.083</v>
      </c>
      <c r="J17" s="78">
        <v>10766.06</v>
      </c>
      <c r="K17" s="78">
        <v>4968.285</v>
      </c>
      <c r="L17" s="78">
        <v>913.567</v>
      </c>
      <c r="M17" s="78">
        <v>911.083</v>
      </c>
      <c r="N17" s="78">
        <v>10766.06</v>
      </c>
      <c r="O17" s="78">
        <v>4968.285</v>
      </c>
      <c r="P17" s="78">
        <v>913.567</v>
      </c>
      <c r="Q17" s="78">
        <v>911.083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-120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-120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120</v>
      </c>
      <c r="CM17" s="78">
        <v>50</v>
      </c>
      <c r="CN17" s="78">
        <v>0</v>
      </c>
      <c r="CO17" s="78">
        <v>0</v>
      </c>
      <c r="CP17" s="78">
        <v>120</v>
      </c>
      <c r="CQ17" s="78">
        <v>50</v>
      </c>
      <c r="CR17" s="78">
        <v>0</v>
      </c>
      <c r="CS17" s="78">
        <v>0</v>
      </c>
      <c r="CT17" s="78">
        <v>0</v>
      </c>
      <c r="CU17" s="78">
        <v>0</v>
      </c>
      <c r="CV17" s="78">
        <v>0</v>
      </c>
      <c r="CW17" s="78">
        <v>0</v>
      </c>
      <c r="CX17" s="78">
        <v>0</v>
      </c>
      <c r="CY17" s="78">
        <v>0</v>
      </c>
      <c r="CZ17" s="78">
        <v>0</v>
      </c>
      <c r="DA17" s="78">
        <v>0</v>
      </c>
      <c r="DB17" s="78">
        <v>0</v>
      </c>
      <c r="DC17" s="78">
        <v>0</v>
      </c>
      <c r="DD17" s="78">
        <v>0</v>
      </c>
      <c r="DE17" s="78">
        <v>0</v>
      </c>
      <c r="DF17" s="78">
        <v>200</v>
      </c>
      <c r="DG17" s="78">
        <v>200</v>
      </c>
      <c r="DH17" s="78">
        <v>0</v>
      </c>
      <c r="DI17" s="78">
        <v>0</v>
      </c>
      <c r="DJ17" s="78">
        <v>0</v>
      </c>
      <c r="DK17" s="78">
        <v>0</v>
      </c>
      <c r="DL17" s="78">
        <v>0</v>
      </c>
      <c r="DM17" s="78">
        <v>0</v>
      </c>
      <c r="DN17" s="78">
        <v>0</v>
      </c>
      <c r="DO17" s="78">
        <v>0</v>
      </c>
      <c r="DP17" s="78">
        <v>0</v>
      </c>
      <c r="DQ17" s="78">
        <v>0</v>
      </c>
    </row>
    <row r="18" spans="2:121" s="70" customFormat="1" ht="18" customHeight="1">
      <c r="B18" s="77">
        <v>9</v>
      </c>
      <c r="C18" s="75" t="s">
        <v>136</v>
      </c>
      <c r="D18" s="78">
        <v>33366.685</v>
      </c>
      <c r="E18" s="78">
        <v>9495.53</v>
      </c>
      <c r="F18" s="78">
        <v>30553</v>
      </c>
      <c r="G18" s="78">
        <v>9495.53</v>
      </c>
      <c r="H18" s="78">
        <v>2813.685</v>
      </c>
      <c r="I18" s="78">
        <v>0</v>
      </c>
      <c r="J18" s="78">
        <v>21452</v>
      </c>
      <c r="K18" s="78">
        <v>7172.74</v>
      </c>
      <c r="L18" s="78">
        <v>2813.685</v>
      </c>
      <c r="M18" s="78">
        <v>0</v>
      </c>
      <c r="N18" s="78">
        <v>21452</v>
      </c>
      <c r="O18" s="78">
        <v>7172.74</v>
      </c>
      <c r="P18" s="78">
        <v>2813.685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1580</v>
      </c>
      <c r="AE18" s="78">
        <v>980</v>
      </c>
      <c r="AF18" s="78">
        <v>0</v>
      </c>
      <c r="AG18" s="78">
        <v>0</v>
      </c>
      <c r="AH18" s="78">
        <v>1580</v>
      </c>
      <c r="AI18" s="78">
        <v>980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400</v>
      </c>
      <c r="AY18" s="78">
        <v>400</v>
      </c>
      <c r="AZ18" s="78">
        <v>0</v>
      </c>
      <c r="BA18" s="78">
        <v>0</v>
      </c>
      <c r="BB18" s="78">
        <v>400</v>
      </c>
      <c r="BC18" s="78">
        <v>400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100</v>
      </c>
      <c r="BK18" s="78">
        <v>2.55</v>
      </c>
      <c r="BL18" s="78">
        <v>0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100</v>
      </c>
      <c r="BW18" s="78">
        <v>2.55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78">
        <v>0</v>
      </c>
      <c r="CL18" s="78">
        <v>320</v>
      </c>
      <c r="CM18" s="78">
        <v>0</v>
      </c>
      <c r="CN18" s="78">
        <v>0</v>
      </c>
      <c r="CO18" s="78">
        <v>0</v>
      </c>
      <c r="CP18" s="78">
        <v>320</v>
      </c>
      <c r="CQ18" s="78">
        <v>0</v>
      </c>
      <c r="CR18" s="78">
        <v>0</v>
      </c>
      <c r="CS18" s="78">
        <v>0</v>
      </c>
      <c r="CT18" s="78">
        <v>0</v>
      </c>
      <c r="CU18" s="78">
        <v>0</v>
      </c>
      <c r="CV18" s="78">
        <v>0</v>
      </c>
      <c r="CW18" s="78">
        <v>0</v>
      </c>
      <c r="CX18" s="78">
        <v>781</v>
      </c>
      <c r="CY18" s="78">
        <v>390.24</v>
      </c>
      <c r="CZ18" s="78">
        <v>0</v>
      </c>
      <c r="DA18" s="78">
        <v>0</v>
      </c>
      <c r="DB18" s="78">
        <v>781</v>
      </c>
      <c r="DC18" s="78">
        <v>390.24</v>
      </c>
      <c r="DD18" s="78">
        <v>0</v>
      </c>
      <c r="DE18" s="78">
        <v>0</v>
      </c>
      <c r="DF18" s="78">
        <v>900</v>
      </c>
      <c r="DG18" s="78">
        <v>550</v>
      </c>
      <c r="DH18" s="78">
        <v>0</v>
      </c>
      <c r="DI18" s="78">
        <v>0</v>
      </c>
      <c r="DJ18" s="78">
        <v>5020</v>
      </c>
      <c r="DK18" s="78">
        <v>0</v>
      </c>
      <c r="DL18" s="78">
        <v>5020</v>
      </c>
      <c r="DM18" s="78">
        <v>0</v>
      </c>
      <c r="DN18" s="78">
        <v>0</v>
      </c>
      <c r="DO18" s="78">
        <v>0</v>
      </c>
      <c r="DP18" s="78">
        <v>0</v>
      </c>
      <c r="DQ18" s="78">
        <v>0</v>
      </c>
    </row>
    <row r="19" spans="2:121" s="70" customFormat="1" ht="21.75" customHeight="1">
      <c r="B19" s="77">
        <v>10</v>
      </c>
      <c r="C19" s="75" t="s">
        <v>137</v>
      </c>
      <c r="D19" s="78">
        <v>67960.9</v>
      </c>
      <c r="E19" s="78">
        <v>32137.657</v>
      </c>
      <c r="F19" s="78">
        <v>67601.9</v>
      </c>
      <c r="G19" s="78">
        <v>31867.657</v>
      </c>
      <c r="H19" s="78">
        <v>359</v>
      </c>
      <c r="I19" s="78">
        <v>270</v>
      </c>
      <c r="J19" s="78">
        <v>28620</v>
      </c>
      <c r="K19" s="78">
        <v>14011.648</v>
      </c>
      <c r="L19" s="78">
        <v>300</v>
      </c>
      <c r="M19" s="78">
        <v>270</v>
      </c>
      <c r="N19" s="78">
        <v>28270</v>
      </c>
      <c r="O19" s="78">
        <v>13968.448</v>
      </c>
      <c r="P19" s="78">
        <v>300</v>
      </c>
      <c r="Q19" s="78">
        <v>270</v>
      </c>
      <c r="R19" s="78">
        <v>250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9400</v>
      </c>
      <c r="AE19" s="78">
        <v>6094.789</v>
      </c>
      <c r="AF19" s="78">
        <v>-500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9400</v>
      </c>
      <c r="AQ19" s="78">
        <v>6094.789</v>
      </c>
      <c r="AR19" s="78">
        <v>0</v>
      </c>
      <c r="AS19" s="78">
        <v>0</v>
      </c>
      <c r="AT19" s="78">
        <v>0</v>
      </c>
      <c r="AU19" s="78">
        <v>0</v>
      </c>
      <c r="AV19" s="78">
        <v>-500</v>
      </c>
      <c r="AW19" s="78">
        <v>0</v>
      </c>
      <c r="AX19" s="78">
        <v>100</v>
      </c>
      <c r="AY19" s="78">
        <v>100</v>
      </c>
      <c r="AZ19" s="78">
        <v>0</v>
      </c>
      <c r="BA19" s="78">
        <v>0</v>
      </c>
      <c r="BB19" s="78">
        <v>100</v>
      </c>
      <c r="BC19" s="78">
        <v>100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8">
        <v>2420</v>
      </c>
      <c r="BK19" s="78">
        <v>20</v>
      </c>
      <c r="BL19" s="78">
        <v>559</v>
      </c>
      <c r="BM19" s="78">
        <v>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2420</v>
      </c>
      <c r="BW19" s="78">
        <v>20</v>
      </c>
      <c r="BX19" s="78">
        <v>559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8">
        <v>0</v>
      </c>
      <c r="CL19" s="78">
        <v>1000</v>
      </c>
      <c r="CM19" s="78">
        <v>330</v>
      </c>
      <c r="CN19" s="78">
        <v>0</v>
      </c>
      <c r="CO19" s="78">
        <v>0</v>
      </c>
      <c r="CP19" s="78">
        <v>1000</v>
      </c>
      <c r="CQ19" s="78">
        <v>330</v>
      </c>
      <c r="CR19" s="78">
        <v>0</v>
      </c>
      <c r="CS19" s="78">
        <v>0</v>
      </c>
      <c r="CT19" s="78">
        <v>0</v>
      </c>
      <c r="CU19" s="78">
        <v>0</v>
      </c>
      <c r="CV19" s="78">
        <v>0</v>
      </c>
      <c r="CW19" s="78">
        <v>0</v>
      </c>
      <c r="CX19" s="78">
        <v>20900</v>
      </c>
      <c r="CY19" s="78">
        <v>9571.22</v>
      </c>
      <c r="CZ19" s="78">
        <v>0</v>
      </c>
      <c r="DA19" s="78">
        <v>0</v>
      </c>
      <c r="DB19" s="78">
        <v>20900</v>
      </c>
      <c r="DC19" s="78">
        <v>9571.22</v>
      </c>
      <c r="DD19" s="78">
        <v>0</v>
      </c>
      <c r="DE19" s="78">
        <v>0</v>
      </c>
      <c r="DF19" s="78">
        <v>2400</v>
      </c>
      <c r="DG19" s="78">
        <v>1740</v>
      </c>
      <c r="DH19" s="78">
        <v>0</v>
      </c>
      <c r="DI19" s="78">
        <v>0</v>
      </c>
      <c r="DJ19" s="78">
        <v>2761.9</v>
      </c>
      <c r="DK19" s="78">
        <v>0</v>
      </c>
      <c r="DL19" s="78">
        <v>2761.9</v>
      </c>
      <c r="DM19" s="78">
        <v>0</v>
      </c>
      <c r="DN19" s="78">
        <v>0</v>
      </c>
      <c r="DO19" s="78">
        <v>0</v>
      </c>
      <c r="DP19" s="78">
        <v>0</v>
      </c>
      <c r="DQ19" s="78">
        <v>0</v>
      </c>
    </row>
    <row r="20" spans="2:121" s="70" customFormat="1" ht="20.25" customHeight="1">
      <c r="B20" s="77">
        <v>11</v>
      </c>
      <c r="C20" s="75" t="s">
        <v>138</v>
      </c>
      <c r="D20" s="78">
        <v>4604.144</v>
      </c>
      <c r="E20" s="78">
        <v>1950.206</v>
      </c>
      <c r="F20" s="78">
        <v>4576.876</v>
      </c>
      <c r="G20" s="78">
        <v>2184.206</v>
      </c>
      <c r="H20" s="78">
        <v>27.268</v>
      </c>
      <c r="I20" s="78">
        <v>-234</v>
      </c>
      <c r="J20" s="78">
        <v>4416.876</v>
      </c>
      <c r="K20" s="78">
        <v>2184.206</v>
      </c>
      <c r="L20" s="78">
        <v>261.268</v>
      </c>
      <c r="M20" s="78">
        <v>0</v>
      </c>
      <c r="N20" s="78">
        <v>4416.876</v>
      </c>
      <c r="O20" s="78">
        <v>2184.206</v>
      </c>
      <c r="P20" s="78">
        <v>261.268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-234</v>
      </c>
      <c r="AG20" s="78">
        <v>-234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-234</v>
      </c>
      <c r="AW20" s="78">
        <v>-234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40</v>
      </c>
      <c r="BK20" s="78">
        <v>0</v>
      </c>
      <c r="BL20" s="78">
        <v>0</v>
      </c>
      <c r="BM20" s="78">
        <v>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40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8">
        <v>0</v>
      </c>
      <c r="CL20" s="78">
        <v>0</v>
      </c>
      <c r="CM20" s="78">
        <v>0</v>
      </c>
      <c r="CN20" s="78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78">
        <v>0</v>
      </c>
      <c r="CU20" s="78">
        <v>0</v>
      </c>
      <c r="CV20" s="78">
        <v>0</v>
      </c>
      <c r="CW20" s="78">
        <v>0</v>
      </c>
      <c r="CX20" s="78">
        <v>0</v>
      </c>
      <c r="CY20" s="78">
        <v>0</v>
      </c>
      <c r="CZ20" s="78">
        <v>0</v>
      </c>
      <c r="DA20" s="78">
        <v>0</v>
      </c>
      <c r="DB20" s="78">
        <v>0</v>
      </c>
      <c r="DC20" s="78">
        <v>0</v>
      </c>
      <c r="DD20" s="78">
        <v>0</v>
      </c>
      <c r="DE20" s="78">
        <v>0</v>
      </c>
      <c r="DF20" s="78">
        <v>120</v>
      </c>
      <c r="DG20" s="78">
        <v>0</v>
      </c>
      <c r="DH20" s="78">
        <v>0</v>
      </c>
      <c r="DI20" s="78">
        <v>0</v>
      </c>
      <c r="DJ20" s="78">
        <v>0</v>
      </c>
      <c r="DK20" s="78">
        <v>0</v>
      </c>
      <c r="DL20" s="78">
        <v>0</v>
      </c>
      <c r="DM20" s="78">
        <v>0</v>
      </c>
      <c r="DN20" s="78">
        <v>0</v>
      </c>
      <c r="DO20" s="78">
        <v>0</v>
      </c>
      <c r="DP20" s="78">
        <v>0</v>
      </c>
      <c r="DQ20" s="78">
        <v>0</v>
      </c>
    </row>
    <row r="21" spans="2:121" s="70" customFormat="1" ht="21.75" customHeight="1">
      <c r="B21" s="77">
        <v>12</v>
      </c>
      <c r="C21" s="75" t="s">
        <v>139</v>
      </c>
      <c r="D21" s="78">
        <v>69339.9218</v>
      </c>
      <c r="E21" s="78">
        <v>9845.142</v>
      </c>
      <c r="F21" s="78">
        <v>67543.0618</v>
      </c>
      <c r="G21" s="78">
        <v>26590.65</v>
      </c>
      <c r="H21" s="78">
        <v>1796.86</v>
      </c>
      <c r="I21" s="78">
        <v>-16745.508</v>
      </c>
      <c r="J21" s="78">
        <v>28235</v>
      </c>
      <c r="K21" s="78">
        <v>10361.77</v>
      </c>
      <c r="L21" s="78">
        <v>0</v>
      </c>
      <c r="M21" s="78">
        <v>0</v>
      </c>
      <c r="N21" s="78">
        <v>27510</v>
      </c>
      <c r="O21" s="78">
        <v>10118.57</v>
      </c>
      <c r="P21" s="78">
        <v>0</v>
      </c>
      <c r="Q21" s="78">
        <v>0</v>
      </c>
      <c r="R21" s="78">
        <v>675</v>
      </c>
      <c r="S21" s="78">
        <v>200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1520</v>
      </c>
      <c r="AE21" s="78">
        <v>1286</v>
      </c>
      <c r="AF21" s="78">
        <v>0</v>
      </c>
      <c r="AG21" s="78">
        <v>-16745.508</v>
      </c>
      <c r="AH21" s="78">
        <v>120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1400</v>
      </c>
      <c r="AQ21" s="78">
        <v>1286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-16745.508</v>
      </c>
      <c r="AX21" s="78">
        <v>1200</v>
      </c>
      <c r="AY21" s="78">
        <v>566</v>
      </c>
      <c r="AZ21" s="78">
        <v>0</v>
      </c>
      <c r="BA21" s="78">
        <v>0</v>
      </c>
      <c r="BB21" s="78">
        <v>800</v>
      </c>
      <c r="BC21" s="78">
        <v>366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11675</v>
      </c>
      <c r="BK21" s="78">
        <v>5372.08</v>
      </c>
      <c r="BL21" s="78">
        <v>0</v>
      </c>
      <c r="BM21" s="78">
        <v>0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11325</v>
      </c>
      <c r="BW21" s="78">
        <v>5173.82</v>
      </c>
      <c r="BX21" s="78">
        <v>0</v>
      </c>
      <c r="BY21" s="78">
        <v>0</v>
      </c>
      <c r="BZ21" s="78">
        <v>350</v>
      </c>
      <c r="CA21" s="78">
        <v>198.26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8">
        <v>0</v>
      </c>
      <c r="CL21" s="78">
        <v>150</v>
      </c>
      <c r="CM21" s="78">
        <v>0</v>
      </c>
      <c r="CN21" s="78">
        <v>1796.86</v>
      </c>
      <c r="CO21" s="78">
        <v>0</v>
      </c>
      <c r="CP21" s="78">
        <v>150</v>
      </c>
      <c r="CQ21" s="78">
        <v>0</v>
      </c>
      <c r="CR21" s="78">
        <v>1796.86</v>
      </c>
      <c r="CS21" s="78">
        <v>0</v>
      </c>
      <c r="CT21" s="78">
        <v>0</v>
      </c>
      <c r="CU21" s="78">
        <v>0</v>
      </c>
      <c r="CV21" s="78">
        <v>1796.86</v>
      </c>
      <c r="CW21" s="78">
        <v>0</v>
      </c>
      <c r="CX21" s="78">
        <v>23478.2</v>
      </c>
      <c r="CY21" s="78">
        <v>8534.8</v>
      </c>
      <c r="CZ21" s="78">
        <v>0</v>
      </c>
      <c r="DA21" s="78">
        <v>0</v>
      </c>
      <c r="DB21" s="78">
        <v>12070</v>
      </c>
      <c r="DC21" s="78">
        <v>3985.8</v>
      </c>
      <c r="DD21" s="78">
        <v>0</v>
      </c>
      <c r="DE21" s="78">
        <v>0</v>
      </c>
      <c r="DF21" s="78">
        <v>1284.8618</v>
      </c>
      <c r="DG21" s="78">
        <v>470</v>
      </c>
      <c r="DH21" s="78">
        <v>0</v>
      </c>
      <c r="DI21" s="78">
        <v>0</v>
      </c>
      <c r="DJ21" s="78">
        <v>0</v>
      </c>
      <c r="DK21" s="78">
        <v>0</v>
      </c>
      <c r="DL21" s="78">
        <v>0</v>
      </c>
      <c r="DM21" s="78">
        <v>0</v>
      </c>
      <c r="DN21" s="78">
        <v>0</v>
      </c>
      <c r="DO21" s="78">
        <v>0</v>
      </c>
      <c r="DP21" s="78">
        <v>0</v>
      </c>
      <c r="DQ21" s="78">
        <v>0</v>
      </c>
    </row>
    <row r="22" spans="1:121" ht="16.5" customHeight="1">
      <c r="A22" s="72"/>
      <c r="B22" s="77">
        <v>13</v>
      </c>
      <c r="C22" s="75" t="s">
        <v>140</v>
      </c>
      <c r="D22" s="78">
        <v>37106.296</v>
      </c>
      <c r="E22" s="78">
        <v>-3347.5495</v>
      </c>
      <c r="F22" s="78">
        <v>35022.196</v>
      </c>
      <c r="G22" s="78">
        <v>14266.402</v>
      </c>
      <c r="H22" s="78">
        <v>2084.1</v>
      </c>
      <c r="I22" s="78">
        <v>-17613.9515</v>
      </c>
      <c r="J22" s="78">
        <v>29246.66</v>
      </c>
      <c r="K22" s="78">
        <v>12845.252</v>
      </c>
      <c r="L22" s="78">
        <v>4418.1825</v>
      </c>
      <c r="M22" s="78">
        <v>0</v>
      </c>
      <c r="N22" s="78">
        <v>26526.66</v>
      </c>
      <c r="O22" s="78">
        <v>12111.102</v>
      </c>
      <c r="P22" s="78">
        <v>4418.1825</v>
      </c>
      <c r="Q22" s="78">
        <v>0</v>
      </c>
      <c r="R22" s="78">
        <v>2690</v>
      </c>
      <c r="S22" s="78">
        <v>705.35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222</v>
      </c>
      <c r="AE22" s="78">
        <v>70.15</v>
      </c>
      <c r="AF22" s="78">
        <v>-31574.3735</v>
      </c>
      <c r="AG22" s="78">
        <v>-31668.6735</v>
      </c>
      <c r="AH22" s="78">
        <v>222</v>
      </c>
      <c r="AI22" s="78">
        <v>70.15</v>
      </c>
      <c r="AJ22" s="78">
        <v>1900.155</v>
      </c>
      <c r="AK22" s="78">
        <v>1900.155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-33474.5285</v>
      </c>
      <c r="AW22" s="78">
        <v>-33568.8285</v>
      </c>
      <c r="AX22" s="78">
        <v>755</v>
      </c>
      <c r="AY22" s="78">
        <v>0</v>
      </c>
      <c r="AZ22" s="78">
        <v>0</v>
      </c>
      <c r="BA22" s="78">
        <v>0</v>
      </c>
      <c r="BB22" s="78">
        <v>755</v>
      </c>
      <c r="BC22" s="78">
        <v>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1015</v>
      </c>
      <c r="BK22" s="78">
        <v>342</v>
      </c>
      <c r="BL22" s="78">
        <v>3740.291</v>
      </c>
      <c r="BM22" s="78">
        <v>3740.191</v>
      </c>
      <c r="BN22" s="78">
        <v>0</v>
      </c>
      <c r="BO22" s="78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1015</v>
      </c>
      <c r="BW22" s="78">
        <v>342</v>
      </c>
      <c r="BX22" s="78">
        <v>3740.291</v>
      </c>
      <c r="BY22" s="78">
        <v>3740.191</v>
      </c>
      <c r="BZ22" s="78"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78">
        <v>0</v>
      </c>
      <c r="CL22" s="78">
        <v>352.84</v>
      </c>
      <c r="CM22" s="78">
        <v>0</v>
      </c>
      <c r="CN22" s="78">
        <v>0</v>
      </c>
      <c r="CO22" s="78">
        <v>0</v>
      </c>
      <c r="CP22" s="78">
        <v>352.84</v>
      </c>
      <c r="CQ22" s="78">
        <v>0</v>
      </c>
      <c r="CR22" s="78">
        <v>0</v>
      </c>
      <c r="CS22" s="78">
        <v>0</v>
      </c>
      <c r="CT22" s="78">
        <v>0</v>
      </c>
      <c r="CU22" s="78">
        <v>0</v>
      </c>
      <c r="CV22" s="78">
        <v>0</v>
      </c>
      <c r="CW22" s="78">
        <v>0</v>
      </c>
      <c r="CX22" s="78">
        <v>744.998</v>
      </c>
      <c r="CY22" s="78">
        <v>309</v>
      </c>
      <c r="CZ22" s="78">
        <v>15500</v>
      </c>
      <c r="DA22" s="78">
        <v>10314.531</v>
      </c>
      <c r="DB22" s="78">
        <v>744.998</v>
      </c>
      <c r="DC22" s="78">
        <v>309</v>
      </c>
      <c r="DD22" s="78">
        <v>15500</v>
      </c>
      <c r="DE22" s="78">
        <v>10314.531</v>
      </c>
      <c r="DF22" s="78">
        <v>1300</v>
      </c>
      <c r="DG22" s="78">
        <v>700</v>
      </c>
      <c r="DH22" s="78">
        <v>0</v>
      </c>
      <c r="DI22" s="78">
        <v>0</v>
      </c>
      <c r="DJ22" s="78">
        <v>11385.698</v>
      </c>
      <c r="DK22" s="78">
        <v>0</v>
      </c>
      <c r="DL22" s="78">
        <v>1385.698</v>
      </c>
      <c r="DM22" s="78">
        <v>0</v>
      </c>
      <c r="DN22" s="78">
        <v>10000</v>
      </c>
      <c r="DO22" s="78">
        <v>0</v>
      </c>
      <c r="DP22" s="78">
        <v>0</v>
      </c>
      <c r="DQ22" s="78">
        <v>0</v>
      </c>
    </row>
    <row r="23" spans="1:121" ht="16.5" customHeight="1">
      <c r="A23" s="72"/>
      <c r="B23" s="77">
        <v>14</v>
      </c>
      <c r="C23" s="75" t="s">
        <v>141</v>
      </c>
      <c r="D23" s="78">
        <v>11928.8035</v>
      </c>
      <c r="E23" s="78">
        <v>5231.7604</v>
      </c>
      <c r="F23" s="78">
        <v>11590.789</v>
      </c>
      <c r="G23" s="78">
        <v>5006.2604</v>
      </c>
      <c r="H23" s="78">
        <v>338.0145</v>
      </c>
      <c r="I23" s="78">
        <v>225.5</v>
      </c>
      <c r="J23" s="78">
        <v>7883.789</v>
      </c>
      <c r="K23" s="78">
        <v>3644.332</v>
      </c>
      <c r="L23" s="78">
        <v>338.0145</v>
      </c>
      <c r="M23" s="78">
        <v>225.5</v>
      </c>
      <c r="N23" s="78">
        <v>7633.789</v>
      </c>
      <c r="O23" s="78">
        <v>3570.332</v>
      </c>
      <c r="P23" s="78">
        <v>338.0145</v>
      </c>
      <c r="Q23" s="78">
        <v>225.5</v>
      </c>
      <c r="R23" s="78">
        <v>160</v>
      </c>
      <c r="S23" s="78">
        <v>26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1919</v>
      </c>
      <c r="AE23" s="78">
        <v>406.0084</v>
      </c>
      <c r="AF23" s="78">
        <v>0</v>
      </c>
      <c r="AG23" s="78">
        <v>0</v>
      </c>
      <c r="AH23" s="78">
        <v>1200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719</v>
      </c>
      <c r="AQ23" s="78">
        <v>406.0084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v>350</v>
      </c>
      <c r="AY23" s="78">
        <v>50</v>
      </c>
      <c r="AZ23" s="78">
        <v>0</v>
      </c>
      <c r="BA23" s="78">
        <v>0</v>
      </c>
      <c r="BB23" s="78">
        <v>350</v>
      </c>
      <c r="BC23" s="78">
        <v>50</v>
      </c>
      <c r="BD23" s="78">
        <v>0</v>
      </c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788</v>
      </c>
      <c r="BK23" s="78">
        <v>706.87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788</v>
      </c>
      <c r="BW23" s="78">
        <v>706.87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78">
        <v>0</v>
      </c>
      <c r="CL23" s="78">
        <v>400</v>
      </c>
      <c r="CM23" s="78">
        <v>89.05</v>
      </c>
      <c r="CN23" s="78">
        <v>0</v>
      </c>
      <c r="CO23" s="78">
        <v>0</v>
      </c>
      <c r="CP23" s="78">
        <v>400</v>
      </c>
      <c r="CQ23" s="78">
        <v>89.05</v>
      </c>
      <c r="CR23" s="78">
        <v>0</v>
      </c>
      <c r="CS23" s="78">
        <v>0</v>
      </c>
      <c r="CT23" s="78">
        <v>0</v>
      </c>
      <c r="CU23" s="78">
        <v>0</v>
      </c>
      <c r="CV23" s="78">
        <v>0</v>
      </c>
      <c r="CW23" s="78">
        <v>0</v>
      </c>
      <c r="CX23" s="78">
        <v>0</v>
      </c>
      <c r="CY23" s="78">
        <v>0</v>
      </c>
      <c r="CZ23" s="78">
        <v>0</v>
      </c>
      <c r="DA23" s="78">
        <v>0</v>
      </c>
      <c r="DB23" s="78">
        <v>0</v>
      </c>
      <c r="DC23" s="78">
        <v>0</v>
      </c>
      <c r="DD23" s="78">
        <v>0</v>
      </c>
      <c r="DE23" s="78">
        <v>0</v>
      </c>
      <c r="DF23" s="78">
        <v>250</v>
      </c>
      <c r="DG23" s="78">
        <v>110</v>
      </c>
      <c r="DH23" s="78">
        <v>0</v>
      </c>
      <c r="DI23" s="78">
        <v>0</v>
      </c>
      <c r="DJ23" s="78">
        <v>0</v>
      </c>
      <c r="DK23" s="78">
        <v>0</v>
      </c>
      <c r="DL23" s="78">
        <v>0</v>
      </c>
      <c r="DM23" s="78">
        <v>0</v>
      </c>
      <c r="DN23" s="78">
        <v>0</v>
      </c>
      <c r="DO23" s="78">
        <v>0</v>
      </c>
      <c r="DP23" s="78">
        <v>0</v>
      </c>
      <c r="DQ23" s="78">
        <v>0</v>
      </c>
    </row>
    <row r="24" spans="1:121" ht="16.5" customHeight="1">
      <c r="A24" s="72"/>
      <c r="B24" s="77">
        <v>15</v>
      </c>
      <c r="C24" s="75" t="s">
        <v>142</v>
      </c>
      <c r="D24" s="78">
        <v>10321.968</v>
      </c>
      <c r="E24" s="78">
        <v>2854.262</v>
      </c>
      <c r="F24" s="78">
        <v>7359.983</v>
      </c>
      <c r="G24" s="78">
        <v>2854.262</v>
      </c>
      <c r="H24" s="78">
        <v>2961.985</v>
      </c>
      <c r="I24" s="78">
        <v>0</v>
      </c>
      <c r="J24" s="78">
        <v>5659.983</v>
      </c>
      <c r="K24" s="78">
        <v>2754.262</v>
      </c>
      <c r="L24" s="78">
        <v>0</v>
      </c>
      <c r="M24" s="78">
        <v>0</v>
      </c>
      <c r="N24" s="78">
        <v>5519.983</v>
      </c>
      <c r="O24" s="78">
        <v>2754.262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30</v>
      </c>
      <c r="BK24" s="78">
        <v>0</v>
      </c>
      <c r="BL24" s="78">
        <v>2961.985</v>
      </c>
      <c r="BM24" s="78">
        <v>0</v>
      </c>
      <c r="BN24" s="78">
        <v>0</v>
      </c>
      <c r="BO24" s="78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v>0</v>
      </c>
      <c r="BV24" s="78">
        <v>30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2961.985</v>
      </c>
      <c r="CC24" s="78">
        <v>0</v>
      </c>
      <c r="CD24" s="78">
        <v>0</v>
      </c>
      <c r="CE24" s="78">
        <v>0</v>
      </c>
      <c r="CF24" s="78">
        <v>0</v>
      </c>
      <c r="CG24" s="78">
        <v>0</v>
      </c>
      <c r="CH24" s="78">
        <v>0</v>
      </c>
      <c r="CI24" s="78">
        <v>0</v>
      </c>
      <c r="CJ24" s="78">
        <v>0</v>
      </c>
      <c r="CK24" s="78">
        <v>0</v>
      </c>
      <c r="CL24" s="78">
        <v>0</v>
      </c>
      <c r="CM24" s="78">
        <v>0</v>
      </c>
      <c r="CN24" s="78">
        <v>0</v>
      </c>
      <c r="CO24" s="78">
        <v>0</v>
      </c>
      <c r="CP24" s="78">
        <v>0</v>
      </c>
      <c r="CQ24" s="78">
        <v>0</v>
      </c>
      <c r="CR24" s="78">
        <v>0</v>
      </c>
      <c r="CS24" s="78">
        <v>0</v>
      </c>
      <c r="CT24" s="78">
        <v>0</v>
      </c>
      <c r="CU24" s="78">
        <v>0</v>
      </c>
      <c r="CV24" s="78">
        <v>0</v>
      </c>
      <c r="CW24" s="78">
        <v>0</v>
      </c>
      <c r="CX24" s="78">
        <v>0</v>
      </c>
      <c r="CY24" s="78">
        <v>0</v>
      </c>
      <c r="CZ24" s="78">
        <v>0</v>
      </c>
      <c r="DA24" s="78">
        <v>0</v>
      </c>
      <c r="DB24" s="78">
        <v>0</v>
      </c>
      <c r="DC24" s="78">
        <v>0</v>
      </c>
      <c r="DD24" s="78">
        <v>0</v>
      </c>
      <c r="DE24" s="78">
        <v>0</v>
      </c>
      <c r="DF24" s="78">
        <v>300</v>
      </c>
      <c r="DG24" s="78">
        <v>100</v>
      </c>
      <c r="DH24" s="78">
        <v>0</v>
      </c>
      <c r="DI24" s="78">
        <v>0</v>
      </c>
      <c r="DJ24" s="78">
        <v>1370</v>
      </c>
      <c r="DK24" s="78">
        <v>0</v>
      </c>
      <c r="DL24" s="78">
        <v>1370</v>
      </c>
      <c r="DM24" s="78">
        <v>0</v>
      </c>
      <c r="DN24" s="78">
        <v>0</v>
      </c>
      <c r="DO24" s="78">
        <v>0</v>
      </c>
      <c r="DP24" s="78">
        <v>0</v>
      </c>
      <c r="DQ24" s="78">
        <v>0</v>
      </c>
    </row>
    <row r="25" spans="1:121" ht="16.5" customHeight="1">
      <c r="A25" s="72"/>
      <c r="B25" s="77">
        <v>16</v>
      </c>
      <c r="C25" s="75" t="s">
        <v>143</v>
      </c>
      <c r="D25" s="78">
        <v>248038.7</v>
      </c>
      <c r="E25" s="78">
        <v>92335.471</v>
      </c>
      <c r="F25" s="78">
        <v>197515.9</v>
      </c>
      <c r="G25" s="78">
        <v>88031.065</v>
      </c>
      <c r="H25" s="78">
        <v>50522.8</v>
      </c>
      <c r="I25" s="78">
        <v>4304.406</v>
      </c>
      <c r="J25" s="78">
        <v>51228.9</v>
      </c>
      <c r="K25" s="78">
        <v>21595.499</v>
      </c>
      <c r="L25" s="78">
        <v>31400</v>
      </c>
      <c r="M25" s="78">
        <v>7307.054</v>
      </c>
      <c r="N25" s="78">
        <v>43622.9</v>
      </c>
      <c r="O25" s="78">
        <v>17934.713</v>
      </c>
      <c r="P25" s="78">
        <v>1000</v>
      </c>
      <c r="Q25" s="78">
        <v>0</v>
      </c>
      <c r="R25" s="78">
        <v>1653</v>
      </c>
      <c r="S25" s="78">
        <v>792.506</v>
      </c>
      <c r="T25" s="78">
        <v>30400</v>
      </c>
      <c r="U25" s="78">
        <v>7307.054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1800</v>
      </c>
      <c r="AE25" s="78">
        <v>90</v>
      </c>
      <c r="AF25" s="78">
        <v>2000</v>
      </c>
      <c r="AG25" s="78">
        <v>-3002.648</v>
      </c>
      <c r="AH25" s="78">
        <v>300</v>
      </c>
      <c r="AI25" s="78">
        <v>90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1500</v>
      </c>
      <c r="AQ25" s="78">
        <v>0</v>
      </c>
      <c r="AR25" s="78">
        <v>2000</v>
      </c>
      <c r="AS25" s="78">
        <v>0</v>
      </c>
      <c r="AT25" s="78">
        <v>0</v>
      </c>
      <c r="AU25" s="78">
        <v>0</v>
      </c>
      <c r="AV25" s="78">
        <v>0</v>
      </c>
      <c r="AW25" s="78">
        <v>-3002.648</v>
      </c>
      <c r="AX25" s="78">
        <v>41447</v>
      </c>
      <c r="AY25" s="78">
        <v>19580.743</v>
      </c>
      <c r="AZ25" s="78">
        <v>0</v>
      </c>
      <c r="BA25" s="78">
        <v>0</v>
      </c>
      <c r="BB25" s="78">
        <v>30800</v>
      </c>
      <c r="BC25" s="78">
        <v>14311.311</v>
      </c>
      <c r="BD25" s="78">
        <v>0</v>
      </c>
      <c r="BE25" s="78">
        <v>0</v>
      </c>
      <c r="BF25" s="78">
        <v>10647</v>
      </c>
      <c r="BG25" s="78">
        <v>5269.432</v>
      </c>
      <c r="BH25" s="78">
        <v>0</v>
      </c>
      <c r="BI25" s="78">
        <v>0</v>
      </c>
      <c r="BJ25" s="78">
        <v>6895.6</v>
      </c>
      <c r="BK25" s="78">
        <v>3936.421</v>
      </c>
      <c r="BL25" s="78">
        <v>11400</v>
      </c>
      <c r="BM25" s="78">
        <v>0</v>
      </c>
      <c r="BN25" s="78">
        <v>0</v>
      </c>
      <c r="BO25" s="78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295.6</v>
      </c>
      <c r="BW25" s="78">
        <v>245.55</v>
      </c>
      <c r="BX25" s="78">
        <v>0</v>
      </c>
      <c r="BY25" s="78">
        <v>0</v>
      </c>
      <c r="BZ25" s="78">
        <v>6600</v>
      </c>
      <c r="CA25" s="78">
        <v>3690.871</v>
      </c>
      <c r="CB25" s="78">
        <v>3400</v>
      </c>
      <c r="CC25" s="78">
        <v>0</v>
      </c>
      <c r="CD25" s="78">
        <v>0</v>
      </c>
      <c r="CE25" s="78">
        <v>0</v>
      </c>
      <c r="CF25" s="78">
        <v>8000</v>
      </c>
      <c r="CG25" s="78">
        <v>0</v>
      </c>
      <c r="CH25" s="78">
        <v>0</v>
      </c>
      <c r="CI25" s="78">
        <v>0</v>
      </c>
      <c r="CJ25" s="78">
        <v>0</v>
      </c>
      <c r="CK25" s="78">
        <v>0</v>
      </c>
      <c r="CL25" s="78">
        <v>2500</v>
      </c>
      <c r="CM25" s="78">
        <v>1448.8</v>
      </c>
      <c r="CN25" s="78">
        <v>0</v>
      </c>
      <c r="CO25" s="78">
        <v>0</v>
      </c>
      <c r="CP25" s="78">
        <v>1100</v>
      </c>
      <c r="CQ25" s="78">
        <v>250</v>
      </c>
      <c r="CR25" s="78">
        <v>0</v>
      </c>
      <c r="CS25" s="78">
        <v>0</v>
      </c>
      <c r="CT25" s="78">
        <v>0</v>
      </c>
      <c r="CU25" s="78">
        <v>0</v>
      </c>
      <c r="CV25" s="78">
        <v>0</v>
      </c>
      <c r="CW25" s="78">
        <v>0</v>
      </c>
      <c r="CX25" s="78">
        <v>90368</v>
      </c>
      <c r="CY25" s="78">
        <v>41054.602</v>
      </c>
      <c r="CZ25" s="78">
        <v>0</v>
      </c>
      <c r="DA25" s="78">
        <v>0</v>
      </c>
      <c r="DB25" s="78">
        <v>58082</v>
      </c>
      <c r="DC25" s="78">
        <v>24107.9</v>
      </c>
      <c r="DD25" s="78">
        <v>0</v>
      </c>
      <c r="DE25" s="78">
        <v>0</v>
      </c>
      <c r="DF25" s="78">
        <v>940</v>
      </c>
      <c r="DG25" s="78">
        <v>325</v>
      </c>
      <c r="DH25" s="78">
        <v>0</v>
      </c>
      <c r="DI25" s="78">
        <v>0</v>
      </c>
      <c r="DJ25" s="78">
        <v>8059.2</v>
      </c>
      <c r="DK25" s="78">
        <v>0</v>
      </c>
      <c r="DL25" s="78">
        <v>2336.4</v>
      </c>
      <c r="DM25" s="78">
        <v>0</v>
      </c>
      <c r="DN25" s="78">
        <v>5722.8</v>
      </c>
      <c r="DO25" s="78">
        <v>0</v>
      </c>
      <c r="DP25" s="78">
        <v>0</v>
      </c>
      <c r="DQ25" s="78">
        <v>0</v>
      </c>
    </row>
    <row r="26" spans="1:121" ht="16.5" customHeight="1">
      <c r="A26" s="72"/>
      <c r="B26" s="77">
        <v>17</v>
      </c>
      <c r="C26" s="75" t="s">
        <v>144</v>
      </c>
      <c r="D26" s="78">
        <v>33322.794</v>
      </c>
      <c r="E26" s="78">
        <v>12512.02</v>
      </c>
      <c r="F26" s="78">
        <v>32450.392</v>
      </c>
      <c r="G26" s="78">
        <v>12553.426</v>
      </c>
      <c r="H26" s="78">
        <v>872.402</v>
      </c>
      <c r="I26" s="78">
        <v>-41.406</v>
      </c>
      <c r="J26" s="78">
        <v>14076</v>
      </c>
      <c r="K26" s="78">
        <v>6133.864</v>
      </c>
      <c r="L26" s="78">
        <v>872.402</v>
      </c>
      <c r="M26" s="78">
        <v>870</v>
      </c>
      <c r="N26" s="78">
        <v>13771</v>
      </c>
      <c r="O26" s="78">
        <v>6033.064</v>
      </c>
      <c r="P26" s="78">
        <v>872.402</v>
      </c>
      <c r="Q26" s="78">
        <v>870</v>
      </c>
      <c r="R26" s="78">
        <v>155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800</v>
      </c>
      <c r="AE26" s="78">
        <v>708.479</v>
      </c>
      <c r="AF26" s="78">
        <v>0</v>
      </c>
      <c r="AG26" s="78">
        <v>-911.406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800</v>
      </c>
      <c r="AQ26" s="78">
        <v>708.479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-911.406</v>
      </c>
      <c r="AX26" s="78">
        <v>1700</v>
      </c>
      <c r="AY26" s="78">
        <v>761.596</v>
      </c>
      <c r="AZ26" s="78">
        <v>0</v>
      </c>
      <c r="BA26" s="78">
        <v>0</v>
      </c>
      <c r="BB26" s="78">
        <v>1700</v>
      </c>
      <c r="BC26" s="78">
        <v>761.596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78">
        <v>3225.1</v>
      </c>
      <c r="BK26" s="78">
        <v>1174.08</v>
      </c>
      <c r="BL26" s="78">
        <v>0</v>
      </c>
      <c r="BM26" s="78">
        <v>0</v>
      </c>
      <c r="BN26" s="78">
        <v>0</v>
      </c>
      <c r="BO26" s="78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3225.1</v>
      </c>
      <c r="BW26" s="78">
        <v>1174.08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78">
        <v>0</v>
      </c>
      <c r="CL26" s="78">
        <v>1549.692</v>
      </c>
      <c r="CM26" s="78">
        <v>489.718</v>
      </c>
      <c r="CN26" s="78">
        <v>0</v>
      </c>
      <c r="CO26" s="78">
        <v>0</v>
      </c>
      <c r="CP26" s="78">
        <v>1533.492</v>
      </c>
      <c r="CQ26" s="78">
        <v>489.718</v>
      </c>
      <c r="CR26" s="78">
        <v>0</v>
      </c>
      <c r="CS26" s="78">
        <v>0</v>
      </c>
      <c r="CT26" s="78">
        <v>1233.492</v>
      </c>
      <c r="CU26" s="78">
        <v>449.718</v>
      </c>
      <c r="CV26" s="78">
        <v>0</v>
      </c>
      <c r="CW26" s="78">
        <v>0</v>
      </c>
      <c r="CX26" s="78">
        <v>9699.6</v>
      </c>
      <c r="CY26" s="78">
        <v>2600.689</v>
      </c>
      <c r="CZ26" s="78">
        <v>0</v>
      </c>
      <c r="DA26" s="78">
        <v>0</v>
      </c>
      <c r="DB26" s="78">
        <v>9699.6</v>
      </c>
      <c r="DC26" s="78">
        <v>2600.689</v>
      </c>
      <c r="DD26" s="78">
        <v>0</v>
      </c>
      <c r="DE26" s="78">
        <v>0</v>
      </c>
      <c r="DF26" s="78">
        <v>1400</v>
      </c>
      <c r="DG26" s="78">
        <v>685</v>
      </c>
      <c r="DH26" s="78">
        <v>0</v>
      </c>
      <c r="DI26" s="78">
        <v>0</v>
      </c>
      <c r="DJ26" s="78">
        <v>0</v>
      </c>
      <c r="DK26" s="78">
        <v>0</v>
      </c>
      <c r="DL26" s="78">
        <v>0</v>
      </c>
      <c r="DM26" s="78">
        <v>0</v>
      </c>
      <c r="DN26" s="78">
        <v>0</v>
      </c>
      <c r="DO26" s="78">
        <v>0</v>
      </c>
      <c r="DP26" s="78">
        <v>0</v>
      </c>
      <c r="DQ26" s="78">
        <v>0</v>
      </c>
    </row>
    <row r="27" spans="1:121" ht="16.5" customHeight="1">
      <c r="A27" s="72"/>
      <c r="B27" s="77">
        <v>18</v>
      </c>
      <c r="C27" s="75" t="s">
        <v>145</v>
      </c>
      <c r="D27" s="78">
        <v>31357.4481</v>
      </c>
      <c r="E27" s="78">
        <v>14638.11</v>
      </c>
      <c r="F27" s="78">
        <v>30486.3</v>
      </c>
      <c r="G27" s="78">
        <v>13926.11</v>
      </c>
      <c r="H27" s="78">
        <v>871.1481</v>
      </c>
      <c r="I27" s="78">
        <v>712</v>
      </c>
      <c r="J27" s="78">
        <v>18690</v>
      </c>
      <c r="K27" s="78">
        <v>8581.23</v>
      </c>
      <c r="L27" s="78">
        <v>0</v>
      </c>
      <c r="M27" s="78">
        <v>0</v>
      </c>
      <c r="N27" s="78">
        <v>18495</v>
      </c>
      <c r="O27" s="78">
        <v>8556.93</v>
      </c>
      <c r="P27" s="78">
        <v>0</v>
      </c>
      <c r="Q27" s="78">
        <v>0</v>
      </c>
      <c r="R27" s="78">
        <v>15</v>
      </c>
      <c r="S27" s="78">
        <v>12.3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300</v>
      </c>
      <c r="AE27" s="78">
        <v>0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300</v>
      </c>
      <c r="AQ27" s="78">
        <v>0</v>
      </c>
      <c r="AR27" s="78">
        <v>0</v>
      </c>
      <c r="AS27" s="78"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v>600</v>
      </c>
      <c r="AY27" s="78">
        <v>300</v>
      </c>
      <c r="AZ27" s="78">
        <v>0</v>
      </c>
      <c r="BA27" s="78">
        <v>0</v>
      </c>
      <c r="BB27" s="78">
        <v>600</v>
      </c>
      <c r="BC27" s="78">
        <v>300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>
        <v>0</v>
      </c>
      <c r="BJ27" s="78">
        <v>475</v>
      </c>
      <c r="BK27" s="78">
        <v>0</v>
      </c>
      <c r="BL27" s="78">
        <v>0</v>
      </c>
      <c r="BM27" s="78">
        <v>0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475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78">
        <v>0</v>
      </c>
      <c r="CL27" s="78">
        <v>1792</v>
      </c>
      <c r="CM27" s="78">
        <v>991.75</v>
      </c>
      <c r="CN27" s="78">
        <v>871.1481</v>
      </c>
      <c r="CO27" s="78">
        <v>712</v>
      </c>
      <c r="CP27" s="78">
        <v>1792</v>
      </c>
      <c r="CQ27" s="78">
        <v>991.75</v>
      </c>
      <c r="CR27" s="78">
        <v>871.1481</v>
      </c>
      <c r="CS27" s="78">
        <v>712</v>
      </c>
      <c r="CT27" s="78">
        <v>992</v>
      </c>
      <c r="CU27" s="78">
        <v>991.75</v>
      </c>
      <c r="CV27" s="78">
        <v>871.1481</v>
      </c>
      <c r="CW27" s="78">
        <v>712</v>
      </c>
      <c r="CX27" s="78">
        <v>7000</v>
      </c>
      <c r="CY27" s="78">
        <v>3548.13</v>
      </c>
      <c r="CZ27" s="78">
        <v>0</v>
      </c>
      <c r="DA27" s="78">
        <v>0</v>
      </c>
      <c r="DB27" s="78">
        <v>7000</v>
      </c>
      <c r="DC27" s="78">
        <v>3548.13</v>
      </c>
      <c r="DD27" s="78">
        <v>0</v>
      </c>
      <c r="DE27" s="78">
        <v>0</v>
      </c>
      <c r="DF27" s="78">
        <v>1200</v>
      </c>
      <c r="DG27" s="78">
        <v>505</v>
      </c>
      <c r="DH27" s="78">
        <v>0</v>
      </c>
      <c r="DI27" s="78">
        <v>0</v>
      </c>
      <c r="DJ27" s="78">
        <v>429.3</v>
      </c>
      <c r="DK27" s="78">
        <v>0</v>
      </c>
      <c r="DL27" s="78">
        <v>429.3</v>
      </c>
      <c r="DM27" s="78">
        <v>0</v>
      </c>
      <c r="DN27" s="78">
        <v>0</v>
      </c>
      <c r="DO27" s="78">
        <v>0</v>
      </c>
      <c r="DP27" s="78">
        <v>0</v>
      </c>
      <c r="DQ27" s="78">
        <v>0</v>
      </c>
    </row>
    <row r="28" spans="1:121" ht="16.5" customHeight="1">
      <c r="A28" s="72"/>
      <c r="B28" s="77">
        <v>19</v>
      </c>
      <c r="C28" s="75" t="s">
        <v>146</v>
      </c>
      <c r="D28" s="78">
        <v>28038.211</v>
      </c>
      <c r="E28" s="78">
        <v>13121.133</v>
      </c>
      <c r="F28" s="78">
        <v>27770.049</v>
      </c>
      <c r="G28" s="78">
        <v>12853.133</v>
      </c>
      <c r="H28" s="78">
        <v>268.162</v>
      </c>
      <c r="I28" s="78">
        <v>268</v>
      </c>
      <c r="J28" s="78">
        <v>22905.049</v>
      </c>
      <c r="K28" s="78">
        <v>10329.683</v>
      </c>
      <c r="L28" s="78">
        <v>268.162</v>
      </c>
      <c r="M28" s="78">
        <v>268</v>
      </c>
      <c r="N28" s="78">
        <v>22000.049</v>
      </c>
      <c r="O28" s="78">
        <v>9907.383</v>
      </c>
      <c r="P28" s="78">
        <v>268.162</v>
      </c>
      <c r="Q28" s="78">
        <v>268</v>
      </c>
      <c r="R28" s="78">
        <v>685</v>
      </c>
      <c r="S28" s="78">
        <v>303.5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575</v>
      </c>
      <c r="AE28" s="78">
        <v>540</v>
      </c>
      <c r="AF28" s="78">
        <v>0</v>
      </c>
      <c r="AG28" s="78">
        <v>0</v>
      </c>
      <c r="AH28" s="78">
        <v>75</v>
      </c>
      <c r="AI28" s="78">
        <v>40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8">
        <v>500</v>
      </c>
      <c r="AQ28" s="78">
        <v>500</v>
      </c>
      <c r="AR28" s="78">
        <v>0</v>
      </c>
      <c r="AS28" s="78"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v>770</v>
      </c>
      <c r="AY28" s="78">
        <v>336</v>
      </c>
      <c r="AZ28" s="78">
        <v>0</v>
      </c>
      <c r="BA28" s="78">
        <v>0</v>
      </c>
      <c r="BB28" s="78">
        <v>740</v>
      </c>
      <c r="BC28" s="78">
        <v>336</v>
      </c>
      <c r="BD28" s="78">
        <v>0</v>
      </c>
      <c r="BE28" s="78">
        <v>0</v>
      </c>
      <c r="BF28" s="78">
        <v>30</v>
      </c>
      <c r="BG28" s="78">
        <v>0</v>
      </c>
      <c r="BH28" s="78">
        <v>0</v>
      </c>
      <c r="BI28" s="78">
        <v>0</v>
      </c>
      <c r="BJ28" s="78">
        <v>970</v>
      </c>
      <c r="BK28" s="78">
        <v>0</v>
      </c>
      <c r="BL28" s="78">
        <v>0</v>
      </c>
      <c r="BM28" s="78">
        <v>0</v>
      </c>
      <c r="BN28" s="78">
        <v>0</v>
      </c>
      <c r="BO28" s="78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70</v>
      </c>
      <c r="BW28" s="78">
        <v>0</v>
      </c>
      <c r="BX28" s="78">
        <v>0</v>
      </c>
      <c r="BY28" s="78">
        <v>0</v>
      </c>
      <c r="BZ28" s="78">
        <v>900</v>
      </c>
      <c r="CA28" s="78">
        <v>0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78">
        <v>0</v>
      </c>
      <c r="CL28" s="78">
        <v>1000</v>
      </c>
      <c r="CM28" s="78">
        <v>622.45</v>
      </c>
      <c r="CN28" s="78">
        <v>0</v>
      </c>
      <c r="CO28" s="78">
        <v>0</v>
      </c>
      <c r="CP28" s="78">
        <v>1000</v>
      </c>
      <c r="CQ28" s="78">
        <v>622.45</v>
      </c>
      <c r="CR28" s="78">
        <v>0</v>
      </c>
      <c r="CS28" s="78">
        <v>0</v>
      </c>
      <c r="CT28" s="78">
        <v>0</v>
      </c>
      <c r="CU28" s="78">
        <v>0</v>
      </c>
      <c r="CV28" s="78">
        <v>0</v>
      </c>
      <c r="CW28" s="78">
        <v>0</v>
      </c>
      <c r="CX28" s="78">
        <v>50</v>
      </c>
      <c r="CY28" s="78">
        <v>0</v>
      </c>
      <c r="CZ28" s="78">
        <v>0</v>
      </c>
      <c r="DA28" s="78">
        <v>0</v>
      </c>
      <c r="DB28" s="78">
        <v>50</v>
      </c>
      <c r="DC28" s="78">
        <v>0</v>
      </c>
      <c r="DD28" s="78">
        <v>0</v>
      </c>
      <c r="DE28" s="78">
        <v>0</v>
      </c>
      <c r="DF28" s="78">
        <v>1500</v>
      </c>
      <c r="DG28" s="78">
        <v>1025</v>
      </c>
      <c r="DH28" s="78">
        <v>0</v>
      </c>
      <c r="DI28" s="78">
        <v>0</v>
      </c>
      <c r="DJ28" s="78">
        <v>0</v>
      </c>
      <c r="DK28" s="78">
        <v>0</v>
      </c>
      <c r="DL28" s="78">
        <v>0</v>
      </c>
      <c r="DM28" s="78">
        <v>0</v>
      </c>
      <c r="DN28" s="78">
        <v>0</v>
      </c>
      <c r="DO28" s="78">
        <v>0</v>
      </c>
      <c r="DP28" s="78">
        <v>0</v>
      </c>
      <c r="DQ28" s="78">
        <v>0</v>
      </c>
    </row>
    <row r="29" spans="1:121" ht="16.5" customHeight="1">
      <c r="A29" s="72"/>
      <c r="B29" s="77">
        <v>20</v>
      </c>
      <c r="C29" s="75" t="s">
        <v>147</v>
      </c>
      <c r="D29" s="78">
        <v>8472.167</v>
      </c>
      <c r="E29" s="78">
        <v>3242.966</v>
      </c>
      <c r="F29" s="78">
        <v>7069.725</v>
      </c>
      <c r="G29" s="78">
        <v>3242.966</v>
      </c>
      <c r="H29" s="78">
        <v>1402.442</v>
      </c>
      <c r="I29" s="78">
        <v>0</v>
      </c>
      <c r="J29" s="78">
        <v>6619.725</v>
      </c>
      <c r="K29" s="78">
        <v>3152.966</v>
      </c>
      <c r="L29" s="78">
        <v>1402.442</v>
      </c>
      <c r="M29" s="78">
        <v>0</v>
      </c>
      <c r="N29" s="78">
        <v>6619.725</v>
      </c>
      <c r="O29" s="78">
        <v>3152.966</v>
      </c>
      <c r="P29" s="78">
        <v>1402.442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300</v>
      </c>
      <c r="AE29" s="78">
        <v>90</v>
      </c>
      <c r="AF29" s="78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8">
        <v>300</v>
      </c>
      <c r="AQ29" s="78">
        <v>90</v>
      </c>
      <c r="AR29" s="78">
        <v>0</v>
      </c>
      <c r="AS29" s="78"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0</v>
      </c>
      <c r="BD29" s="78">
        <v>0</v>
      </c>
      <c r="BE29" s="78">
        <v>0</v>
      </c>
      <c r="BF29" s="78">
        <v>0</v>
      </c>
      <c r="BG29" s="78">
        <v>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78">
        <v>0</v>
      </c>
      <c r="CL29" s="78">
        <v>150</v>
      </c>
      <c r="CM29" s="78">
        <v>0</v>
      </c>
      <c r="CN29" s="78">
        <v>0</v>
      </c>
      <c r="CO29" s="78">
        <v>0</v>
      </c>
      <c r="CP29" s="78">
        <v>150</v>
      </c>
      <c r="CQ29" s="78">
        <v>0</v>
      </c>
      <c r="CR29" s="78">
        <v>0</v>
      </c>
      <c r="CS29" s="78">
        <v>0</v>
      </c>
      <c r="CT29" s="78">
        <v>0</v>
      </c>
      <c r="CU29" s="78">
        <v>0</v>
      </c>
      <c r="CV29" s="78">
        <v>0</v>
      </c>
      <c r="CW29" s="78">
        <v>0</v>
      </c>
      <c r="CX29" s="78">
        <v>0</v>
      </c>
      <c r="CY29" s="78">
        <v>0</v>
      </c>
      <c r="CZ29" s="78">
        <v>0</v>
      </c>
      <c r="DA29" s="78">
        <v>0</v>
      </c>
      <c r="DB29" s="78">
        <v>0</v>
      </c>
      <c r="DC29" s="78">
        <v>0</v>
      </c>
      <c r="DD29" s="78">
        <v>0</v>
      </c>
      <c r="DE29" s="78">
        <v>0</v>
      </c>
      <c r="DF29" s="78">
        <v>0</v>
      </c>
      <c r="DG29" s="78">
        <v>0</v>
      </c>
      <c r="DH29" s="78">
        <v>0</v>
      </c>
      <c r="DI29" s="78">
        <v>0</v>
      </c>
      <c r="DJ29" s="78">
        <v>0</v>
      </c>
      <c r="DK29" s="78">
        <v>0</v>
      </c>
      <c r="DL29" s="78">
        <v>0</v>
      </c>
      <c r="DM29" s="78">
        <v>0</v>
      </c>
      <c r="DN29" s="78">
        <v>0</v>
      </c>
      <c r="DO29" s="78">
        <v>0</v>
      </c>
      <c r="DP29" s="78">
        <v>0</v>
      </c>
      <c r="DQ29" s="78">
        <v>0</v>
      </c>
    </row>
    <row r="30" spans="1:121" ht="16.5" customHeight="1">
      <c r="A30" s="72"/>
      <c r="B30" s="77">
        <v>21</v>
      </c>
      <c r="C30" s="75" t="s">
        <v>148</v>
      </c>
      <c r="D30" s="78">
        <v>30188.715</v>
      </c>
      <c r="E30" s="78">
        <v>14102.173</v>
      </c>
      <c r="F30" s="78">
        <v>30166.515</v>
      </c>
      <c r="G30" s="78">
        <v>14102.173</v>
      </c>
      <c r="H30" s="78">
        <v>22.2</v>
      </c>
      <c r="I30" s="78">
        <v>0</v>
      </c>
      <c r="J30" s="78">
        <v>20267.7</v>
      </c>
      <c r="K30" s="78">
        <v>9897.173</v>
      </c>
      <c r="L30" s="78">
        <v>22.2</v>
      </c>
      <c r="M30" s="78">
        <v>0</v>
      </c>
      <c r="N30" s="78">
        <v>20267.7</v>
      </c>
      <c r="O30" s="78">
        <v>9897.173</v>
      </c>
      <c r="P30" s="78">
        <v>22.2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3000</v>
      </c>
      <c r="AE30" s="78">
        <v>900</v>
      </c>
      <c r="AF30" s="78">
        <v>0</v>
      </c>
      <c r="AG30" s="78">
        <v>0</v>
      </c>
      <c r="AH30" s="78">
        <v>2100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900</v>
      </c>
      <c r="AQ30" s="78">
        <v>900</v>
      </c>
      <c r="AR30" s="78">
        <v>0</v>
      </c>
      <c r="AS30" s="78"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v>1000</v>
      </c>
      <c r="AY30" s="78">
        <v>825</v>
      </c>
      <c r="AZ30" s="78">
        <v>0</v>
      </c>
      <c r="BA30" s="78">
        <v>0</v>
      </c>
      <c r="BB30" s="78">
        <v>900</v>
      </c>
      <c r="BC30" s="78">
        <v>825</v>
      </c>
      <c r="BD30" s="78">
        <v>0</v>
      </c>
      <c r="BE30" s="78">
        <v>0</v>
      </c>
      <c r="BF30" s="78">
        <v>100</v>
      </c>
      <c r="BG30" s="78">
        <v>0</v>
      </c>
      <c r="BH30" s="78">
        <v>0</v>
      </c>
      <c r="BI30" s="78">
        <v>0</v>
      </c>
      <c r="BJ30" s="78">
        <v>2700</v>
      </c>
      <c r="BK30" s="78">
        <v>1250</v>
      </c>
      <c r="BL30" s="78">
        <v>0</v>
      </c>
      <c r="BM30" s="78">
        <v>0</v>
      </c>
      <c r="BN30" s="78">
        <v>0</v>
      </c>
      <c r="BO30" s="78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900</v>
      </c>
      <c r="BW30" s="78">
        <v>530</v>
      </c>
      <c r="BX30" s="78">
        <v>0</v>
      </c>
      <c r="BY30" s="78">
        <v>0</v>
      </c>
      <c r="BZ30" s="78">
        <v>1800</v>
      </c>
      <c r="CA30" s="78">
        <v>720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78">
        <v>0</v>
      </c>
      <c r="CL30" s="78">
        <v>950</v>
      </c>
      <c r="CM30" s="78">
        <v>180</v>
      </c>
      <c r="CN30" s="78">
        <v>0</v>
      </c>
      <c r="CO30" s="78">
        <v>0</v>
      </c>
      <c r="CP30" s="78">
        <v>950</v>
      </c>
      <c r="CQ30" s="78">
        <v>180</v>
      </c>
      <c r="CR30" s="78">
        <v>0</v>
      </c>
      <c r="CS30" s="78">
        <v>0</v>
      </c>
      <c r="CT30" s="78">
        <v>0</v>
      </c>
      <c r="CU30" s="78">
        <v>0</v>
      </c>
      <c r="CV30" s="78">
        <v>0</v>
      </c>
      <c r="CW30" s="78">
        <v>0</v>
      </c>
      <c r="CX30" s="78">
        <v>300</v>
      </c>
      <c r="CY30" s="78">
        <v>90</v>
      </c>
      <c r="CZ30" s="78">
        <v>0</v>
      </c>
      <c r="DA30" s="78">
        <v>0</v>
      </c>
      <c r="DB30" s="78">
        <v>300</v>
      </c>
      <c r="DC30" s="78">
        <v>90</v>
      </c>
      <c r="DD30" s="78">
        <v>0</v>
      </c>
      <c r="DE30" s="78">
        <v>0</v>
      </c>
      <c r="DF30" s="78">
        <v>1948.815</v>
      </c>
      <c r="DG30" s="78">
        <v>960</v>
      </c>
      <c r="DH30" s="78">
        <v>0</v>
      </c>
      <c r="DI30" s="78">
        <v>0</v>
      </c>
      <c r="DJ30" s="78">
        <v>0</v>
      </c>
      <c r="DK30" s="78">
        <v>0</v>
      </c>
      <c r="DL30" s="78">
        <v>0</v>
      </c>
      <c r="DM30" s="78">
        <v>0</v>
      </c>
      <c r="DN30" s="78">
        <v>0</v>
      </c>
      <c r="DO30" s="78">
        <v>0</v>
      </c>
      <c r="DP30" s="78">
        <v>0</v>
      </c>
      <c r="DQ30" s="78">
        <v>0</v>
      </c>
    </row>
    <row r="31" spans="1:121" ht="16.5" customHeight="1">
      <c r="A31" s="72"/>
      <c r="B31" s="77">
        <v>22</v>
      </c>
      <c r="C31" s="75" t="s">
        <v>149</v>
      </c>
      <c r="D31" s="78">
        <v>12611.661</v>
      </c>
      <c r="E31" s="78">
        <v>5271.397</v>
      </c>
      <c r="F31" s="78">
        <v>12079.301</v>
      </c>
      <c r="G31" s="78">
        <v>5176.397</v>
      </c>
      <c r="H31" s="78">
        <v>532.36</v>
      </c>
      <c r="I31" s="78">
        <v>95</v>
      </c>
      <c r="J31" s="78">
        <v>9133.301</v>
      </c>
      <c r="K31" s="78">
        <v>3994.397</v>
      </c>
      <c r="L31" s="78">
        <v>532.36</v>
      </c>
      <c r="M31" s="78">
        <v>95</v>
      </c>
      <c r="N31" s="78">
        <v>9133.301</v>
      </c>
      <c r="O31" s="78">
        <v>3994.397</v>
      </c>
      <c r="P31" s="78">
        <v>532.36</v>
      </c>
      <c r="Q31" s="78">
        <v>95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800</v>
      </c>
      <c r="AE31" s="78">
        <v>600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0</v>
      </c>
      <c r="AN31" s="78">
        <v>0</v>
      </c>
      <c r="AO31" s="78">
        <v>0</v>
      </c>
      <c r="AP31" s="78">
        <v>800</v>
      </c>
      <c r="AQ31" s="78">
        <v>600</v>
      </c>
      <c r="AR31" s="78">
        <v>0</v>
      </c>
      <c r="AS31" s="78"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v>350</v>
      </c>
      <c r="AY31" s="78">
        <v>0</v>
      </c>
      <c r="AZ31" s="78">
        <v>0</v>
      </c>
      <c r="BA31" s="78">
        <v>0</v>
      </c>
      <c r="BB31" s="78">
        <v>350</v>
      </c>
      <c r="BC31" s="78">
        <v>0</v>
      </c>
      <c r="BD31" s="78">
        <v>0</v>
      </c>
      <c r="BE31" s="78">
        <v>0</v>
      </c>
      <c r="BF31" s="78">
        <v>0</v>
      </c>
      <c r="BG31" s="78">
        <v>0</v>
      </c>
      <c r="BH31" s="78">
        <v>0</v>
      </c>
      <c r="BI31" s="78">
        <v>0</v>
      </c>
      <c r="BJ31" s="78">
        <v>596</v>
      </c>
      <c r="BK31" s="78">
        <v>0</v>
      </c>
      <c r="BL31" s="78">
        <v>0</v>
      </c>
      <c r="BM31" s="78">
        <v>0</v>
      </c>
      <c r="BN31" s="78">
        <v>0</v>
      </c>
      <c r="BO31" s="78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596</v>
      </c>
      <c r="BW31" s="78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8">
        <v>0</v>
      </c>
      <c r="CL31" s="78">
        <v>200</v>
      </c>
      <c r="CM31" s="78">
        <v>32</v>
      </c>
      <c r="CN31" s="78">
        <v>0</v>
      </c>
      <c r="CO31" s="78">
        <v>0</v>
      </c>
      <c r="CP31" s="78">
        <v>200</v>
      </c>
      <c r="CQ31" s="78">
        <v>32</v>
      </c>
      <c r="CR31" s="78">
        <v>0</v>
      </c>
      <c r="CS31" s="78">
        <v>0</v>
      </c>
      <c r="CT31" s="78">
        <v>0</v>
      </c>
      <c r="CU31" s="78">
        <v>0</v>
      </c>
      <c r="CV31" s="78">
        <v>0</v>
      </c>
      <c r="CW31" s="78">
        <v>0</v>
      </c>
      <c r="CX31" s="78">
        <v>0</v>
      </c>
      <c r="CY31" s="78">
        <v>0</v>
      </c>
      <c r="CZ31" s="78">
        <v>0</v>
      </c>
      <c r="DA31" s="78">
        <v>0</v>
      </c>
      <c r="DB31" s="78">
        <v>0</v>
      </c>
      <c r="DC31" s="78">
        <v>0</v>
      </c>
      <c r="DD31" s="78">
        <v>0</v>
      </c>
      <c r="DE31" s="78">
        <v>0</v>
      </c>
      <c r="DF31" s="78">
        <v>900</v>
      </c>
      <c r="DG31" s="78">
        <v>550</v>
      </c>
      <c r="DH31" s="78">
        <v>0</v>
      </c>
      <c r="DI31" s="78">
        <v>0</v>
      </c>
      <c r="DJ31" s="78">
        <v>100</v>
      </c>
      <c r="DK31" s="78">
        <v>0</v>
      </c>
      <c r="DL31" s="78">
        <v>100</v>
      </c>
      <c r="DM31" s="78">
        <v>0</v>
      </c>
      <c r="DN31" s="78">
        <v>0</v>
      </c>
      <c r="DO31" s="78">
        <v>0</v>
      </c>
      <c r="DP31" s="78">
        <v>0</v>
      </c>
      <c r="DQ31" s="78">
        <v>0</v>
      </c>
    </row>
    <row r="32" spans="1:121" ht="16.5" customHeight="1">
      <c r="A32" s="72"/>
      <c r="B32" s="77">
        <v>23</v>
      </c>
      <c r="C32" s="75" t="s">
        <v>150</v>
      </c>
      <c r="D32" s="78">
        <v>31255.726</v>
      </c>
      <c r="E32" s="78">
        <v>10232.648</v>
      </c>
      <c r="F32" s="78">
        <v>30619.126</v>
      </c>
      <c r="G32" s="78">
        <v>10271.048</v>
      </c>
      <c r="H32" s="78">
        <v>636.6</v>
      </c>
      <c r="I32" s="78">
        <v>-38.4</v>
      </c>
      <c r="J32" s="78">
        <v>18322.926</v>
      </c>
      <c r="K32" s="78">
        <v>7813.048</v>
      </c>
      <c r="L32" s="78">
        <v>636.6</v>
      </c>
      <c r="M32" s="78">
        <v>0</v>
      </c>
      <c r="N32" s="78">
        <v>17880.926</v>
      </c>
      <c r="O32" s="78">
        <v>7638.268</v>
      </c>
      <c r="P32" s="78">
        <v>636.6</v>
      </c>
      <c r="Q32" s="78">
        <v>0</v>
      </c>
      <c r="R32" s="78">
        <v>192</v>
      </c>
      <c r="S32" s="78">
        <v>150.78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2600</v>
      </c>
      <c r="AE32" s="78">
        <v>313</v>
      </c>
      <c r="AF32" s="78">
        <v>0</v>
      </c>
      <c r="AG32" s="78">
        <v>-38.4</v>
      </c>
      <c r="AH32" s="78">
        <v>450</v>
      </c>
      <c r="AI32" s="78">
        <v>33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2150</v>
      </c>
      <c r="AQ32" s="78">
        <v>280</v>
      </c>
      <c r="AR32" s="78">
        <v>0</v>
      </c>
      <c r="AS32" s="78">
        <v>0</v>
      </c>
      <c r="AT32" s="78">
        <v>0</v>
      </c>
      <c r="AU32" s="78">
        <v>0</v>
      </c>
      <c r="AV32" s="78">
        <v>0</v>
      </c>
      <c r="AW32" s="78">
        <v>-38.4</v>
      </c>
      <c r="AX32" s="78">
        <v>395</v>
      </c>
      <c r="AY32" s="78">
        <v>220</v>
      </c>
      <c r="AZ32" s="78">
        <v>0</v>
      </c>
      <c r="BA32" s="78">
        <v>0</v>
      </c>
      <c r="BB32" s="78">
        <v>355</v>
      </c>
      <c r="BC32" s="78">
        <v>180</v>
      </c>
      <c r="BD32" s="78">
        <v>0</v>
      </c>
      <c r="BE32" s="78">
        <v>0</v>
      </c>
      <c r="BF32" s="78">
        <v>40</v>
      </c>
      <c r="BG32" s="78">
        <v>40</v>
      </c>
      <c r="BH32" s="78">
        <v>0</v>
      </c>
      <c r="BI32" s="78">
        <v>0</v>
      </c>
      <c r="BJ32" s="78">
        <v>270</v>
      </c>
      <c r="BK32" s="78">
        <v>200</v>
      </c>
      <c r="BL32" s="78">
        <v>0</v>
      </c>
      <c r="BM32" s="78">
        <v>0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270</v>
      </c>
      <c r="BW32" s="78">
        <v>200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78">
        <v>0</v>
      </c>
      <c r="CL32" s="78">
        <v>3500</v>
      </c>
      <c r="CM32" s="78">
        <v>750</v>
      </c>
      <c r="CN32" s="78">
        <v>0</v>
      </c>
      <c r="CO32" s="78">
        <v>0</v>
      </c>
      <c r="CP32" s="78">
        <v>3500</v>
      </c>
      <c r="CQ32" s="78">
        <v>750</v>
      </c>
      <c r="CR32" s="78">
        <v>0</v>
      </c>
      <c r="CS32" s="78">
        <v>0</v>
      </c>
      <c r="CT32" s="78">
        <v>1700</v>
      </c>
      <c r="CU32" s="78">
        <v>200</v>
      </c>
      <c r="CV32" s="78">
        <v>0</v>
      </c>
      <c r="CW32" s="78">
        <v>0</v>
      </c>
      <c r="CX32" s="78">
        <v>1000</v>
      </c>
      <c r="CY32" s="78">
        <v>225</v>
      </c>
      <c r="CZ32" s="78">
        <v>0</v>
      </c>
      <c r="DA32" s="78">
        <v>0</v>
      </c>
      <c r="DB32" s="78">
        <v>1000</v>
      </c>
      <c r="DC32" s="78">
        <v>225</v>
      </c>
      <c r="DD32" s="78">
        <v>0</v>
      </c>
      <c r="DE32" s="78">
        <v>0</v>
      </c>
      <c r="DF32" s="78">
        <v>1500</v>
      </c>
      <c r="DG32" s="78">
        <v>750</v>
      </c>
      <c r="DH32" s="78">
        <v>0</v>
      </c>
      <c r="DI32" s="78">
        <v>0</v>
      </c>
      <c r="DJ32" s="78">
        <v>3031.2</v>
      </c>
      <c r="DK32" s="78">
        <v>0</v>
      </c>
      <c r="DL32" s="78">
        <v>3031.2</v>
      </c>
      <c r="DM32" s="78">
        <v>0</v>
      </c>
      <c r="DN32" s="78">
        <v>0</v>
      </c>
      <c r="DO32" s="78">
        <v>0</v>
      </c>
      <c r="DP32" s="78">
        <v>0</v>
      </c>
      <c r="DQ32" s="78">
        <v>0</v>
      </c>
    </row>
    <row r="33" spans="1:121" ht="16.5" customHeight="1">
      <c r="A33" s="72"/>
      <c r="B33" s="77">
        <v>24</v>
      </c>
      <c r="C33" s="75" t="s">
        <v>151</v>
      </c>
      <c r="D33" s="78">
        <v>124639.1</v>
      </c>
      <c r="E33" s="78">
        <v>60901.5138</v>
      </c>
      <c r="F33" s="78">
        <v>123914.1</v>
      </c>
      <c r="G33" s="78">
        <v>62331.566</v>
      </c>
      <c r="H33" s="78">
        <v>725</v>
      </c>
      <c r="I33" s="78">
        <v>-1430.0522</v>
      </c>
      <c r="J33" s="78">
        <v>26505.9</v>
      </c>
      <c r="K33" s="78">
        <v>11731.066</v>
      </c>
      <c r="L33" s="78">
        <v>725</v>
      </c>
      <c r="M33" s="78">
        <v>305</v>
      </c>
      <c r="N33" s="78">
        <v>25940.9</v>
      </c>
      <c r="O33" s="78">
        <v>11459.066</v>
      </c>
      <c r="P33" s="78">
        <v>305</v>
      </c>
      <c r="Q33" s="78">
        <v>305</v>
      </c>
      <c r="R33" s="78">
        <v>315</v>
      </c>
      <c r="S33" s="78">
        <v>66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18500</v>
      </c>
      <c r="AE33" s="78">
        <v>14327</v>
      </c>
      <c r="AF33" s="78">
        <v>0</v>
      </c>
      <c r="AG33" s="78">
        <v>-1735.0522</v>
      </c>
      <c r="AH33" s="78">
        <v>550</v>
      </c>
      <c r="AI33" s="78">
        <v>182</v>
      </c>
      <c r="AJ33" s="78">
        <v>0</v>
      </c>
      <c r="AK33" s="78">
        <v>0</v>
      </c>
      <c r="AL33" s="78">
        <v>2800</v>
      </c>
      <c r="AM33" s="78">
        <v>2325</v>
      </c>
      <c r="AN33" s="78">
        <v>0</v>
      </c>
      <c r="AO33" s="78">
        <v>0</v>
      </c>
      <c r="AP33" s="78">
        <v>15150</v>
      </c>
      <c r="AQ33" s="78">
        <v>11820</v>
      </c>
      <c r="AR33" s="78">
        <v>0</v>
      </c>
      <c r="AS33" s="78">
        <v>0</v>
      </c>
      <c r="AT33" s="78">
        <v>0</v>
      </c>
      <c r="AU33" s="78">
        <v>0</v>
      </c>
      <c r="AV33" s="78">
        <v>0</v>
      </c>
      <c r="AW33" s="78">
        <v>-1735.0522</v>
      </c>
      <c r="AX33" s="78">
        <v>1800</v>
      </c>
      <c r="AY33" s="78">
        <v>810</v>
      </c>
      <c r="AZ33" s="78">
        <v>0</v>
      </c>
      <c r="BA33" s="78">
        <v>0</v>
      </c>
      <c r="BB33" s="78">
        <v>1650</v>
      </c>
      <c r="BC33" s="78">
        <v>810</v>
      </c>
      <c r="BD33" s="78">
        <v>0</v>
      </c>
      <c r="BE33" s="78">
        <v>0</v>
      </c>
      <c r="BF33" s="78">
        <v>150</v>
      </c>
      <c r="BG33" s="78">
        <v>0</v>
      </c>
      <c r="BH33" s="78">
        <v>0</v>
      </c>
      <c r="BI33" s="78">
        <v>0</v>
      </c>
      <c r="BJ33" s="78">
        <v>450</v>
      </c>
      <c r="BK33" s="78">
        <v>0</v>
      </c>
      <c r="BL33" s="78">
        <v>0</v>
      </c>
      <c r="BM33" s="78">
        <v>0</v>
      </c>
      <c r="BN33" s="78">
        <v>0</v>
      </c>
      <c r="BO33" s="78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450</v>
      </c>
      <c r="BW33" s="78">
        <v>0</v>
      </c>
      <c r="BX33" s="78">
        <v>0</v>
      </c>
      <c r="BY33" s="78">
        <v>0</v>
      </c>
      <c r="BZ33" s="78"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8">
        <v>0</v>
      </c>
      <c r="CL33" s="78">
        <v>10250</v>
      </c>
      <c r="CM33" s="78">
        <v>3930.4</v>
      </c>
      <c r="CN33" s="78">
        <v>0</v>
      </c>
      <c r="CO33" s="78">
        <v>0</v>
      </c>
      <c r="CP33" s="78">
        <v>10250</v>
      </c>
      <c r="CQ33" s="78">
        <v>3930.4</v>
      </c>
      <c r="CR33" s="78">
        <v>0</v>
      </c>
      <c r="CS33" s="78">
        <v>0</v>
      </c>
      <c r="CT33" s="78">
        <v>2240</v>
      </c>
      <c r="CU33" s="78">
        <v>1275.2</v>
      </c>
      <c r="CV33" s="78">
        <v>0</v>
      </c>
      <c r="CW33" s="78">
        <v>0</v>
      </c>
      <c r="CX33" s="78">
        <v>56122.9</v>
      </c>
      <c r="CY33" s="78">
        <v>28332</v>
      </c>
      <c r="CZ33" s="78">
        <v>0</v>
      </c>
      <c r="DA33" s="78">
        <v>0</v>
      </c>
      <c r="DB33" s="78">
        <v>42722.9</v>
      </c>
      <c r="DC33" s="78">
        <v>22087</v>
      </c>
      <c r="DD33" s="78">
        <v>0</v>
      </c>
      <c r="DE33" s="78">
        <v>0</v>
      </c>
      <c r="DF33" s="78">
        <v>7500</v>
      </c>
      <c r="DG33" s="78">
        <v>3201.1</v>
      </c>
      <c r="DH33" s="78">
        <v>0</v>
      </c>
      <c r="DI33" s="78">
        <v>0</v>
      </c>
      <c r="DJ33" s="78">
        <v>2785.3</v>
      </c>
      <c r="DK33" s="78">
        <v>0</v>
      </c>
      <c r="DL33" s="78">
        <v>2785.3</v>
      </c>
      <c r="DM33" s="78">
        <v>0</v>
      </c>
      <c r="DN33" s="78">
        <v>0</v>
      </c>
      <c r="DO33" s="78">
        <v>0</v>
      </c>
      <c r="DP33" s="78">
        <v>0</v>
      </c>
      <c r="DQ33" s="78">
        <v>0</v>
      </c>
    </row>
    <row r="34" spans="1:121" ht="16.5" customHeight="1">
      <c r="A34" s="72"/>
      <c r="B34" s="77">
        <v>25</v>
      </c>
      <c r="C34" s="75" t="s">
        <v>152</v>
      </c>
      <c r="D34" s="78">
        <v>29239.649</v>
      </c>
      <c r="E34" s="78">
        <v>10035.7</v>
      </c>
      <c r="F34" s="78">
        <v>24597.034</v>
      </c>
      <c r="G34" s="78">
        <v>11878.941</v>
      </c>
      <c r="H34" s="78">
        <v>4642.615</v>
      </c>
      <c r="I34" s="78">
        <v>-1843.241</v>
      </c>
      <c r="J34" s="78">
        <v>19227.234</v>
      </c>
      <c r="K34" s="78">
        <v>8958.941</v>
      </c>
      <c r="L34" s="78">
        <v>850</v>
      </c>
      <c r="M34" s="78">
        <v>0</v>
      </c>
      <c r="N34" s="78">
        <v>17420.234</v>
      </c>
      <c r="O34" s="78">
        <v>8618.861</v>
      </c>
      <c r="P34" s="78">
        <v>350</v>
      </c>
      <c r="Q34" s="78">
        <v>0</v>
      </c>
      <c r="R34" s="78">
        <v>1785</v>
      </c>
      <c r="S34" s="78">
        <v>340.08</v>
      </c>
      <c r="T34" s="78">
        <v>500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155</v>
      </c>
      <c r="AE34" s="78">
        <v>0</v>
      </c>
      <c r="AF34" s="78">
        <v>0</v>
      </c>
      <c r="AG34" s="78">
        <v>-1843.241</v>
      </c>
      <c r="AH34" s="78">
        <v>155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-1843.241</v>
      </c>
      <c r="AX34" s="78">
        <v>1430</v>
      </c>
      <c r="AY34" s="78">
        <v>300</v>
      </c>
      <c r="AZ34" s="78">
        <v>0</v>
      </c>
      <c r="BA34" s="78">
        <v>0</v>
      </c>
      <c r="BB34" s="78">
        <v>400</v>
      </c>
      <c r="BC34" s="78">
        <v>300</v>
      </c>
      <c r="BD34" s="78">
        <v>0</v>
      </c>
      <c r="BE34" s="78">
        <v>0</v>
      </c>
      <c r="BF34" s="78">
        <v>60</v>
      </c>
      <c r="BG34" s="78">
        <v>0</v>
      </c>
      <c r="BH34" s="78">
        <v>0</v>
      </c>
      <c r="BI34" s="78">
        <v>0</v>
      </c>
      <c r="BJ34" s="78">
        <v>1190</v>
      </c>
      <c r="BK34" s="78">
        <v>990</v>
      </c>
      <c r="BL34" s="78">
        <v>3792.615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1190</v>
      </c>
      <c r="BW34" s="78">
        <v>990</v>
      </c>
      <c r="BX34" s="78">
        <v>0</v>
      </c>
      <c r="BY34" s="78">
        <v>0</v>
      </c>
      <c r="BZ34" s="78">
        <v>0</v>
      </c>
      <c r="CA34" s="78">
        <v>0</v>
      </c>
      <c r="CB34" s="78">
        <v>3792.615</v>
      </c>
      <c r="CC34" s="78">
        <v>0</v>
      </c>
      <c r="CD34" s="78">
        <v>0</v>
      </c>
      <c r="CE34" s="78">
        <v>0</v>
      </c>
      <c r="CF34" s="78">
        <v>0</v>
      </c>
      <c r="CG34" s="78">
        <v>0</v>
      </c>
      <c r="CH34" s="78">
        <v>0</v>
      </c>
      <c r="CI34" s="78">
        <v>0</v>
      </c>
      <c r="CJ34" s="78">
        <v>0</v>
      </c>
      <c r="CK34" s="78">
        <v>0</v>
      </c>
      <c r="CL34" s="78">
        <v>880</v>
      </c>
      <c r="CM34" s="78">
        <v>600</v>
      </c>
      <c r="CN34" s="78">
        <v>0</v>
      </c>
      <c r="CO34" s="78">
        <v>0</v>
      </c>
      <c r="CP34" s="78">
        <v>880</v>
      </c>
      <c r="CQ34" s="78">
        <v>600</v>
      </c>
      <c r="CR34" s="78">
        <v>0</v>
      </c>
      <c r="CS34" s="78">
        <v>0</v>
      </c>
      <c r="CT34" s="78">
        <v>0</v>
      </c>
      <c r="CU34" s="78">
        <v>0</v>
      </c>
      <c r="CV34" s="78">
        <v>0</v>
      </c>
      <c r="CW34" s="78">
        <v>0</v>
      </c>
      <c r="CX34" s="78">
        <v>0</v>
      </c>
      <c r="CY34" s="78">
        <v>0</v>
      </c>
      <c r="CZ34" s="78">
        <v>0</v>
      </c>
      <c r="DA34" s="78">
        <v>0</v>
      </c>
      <c r="DB34" s="78">
        <v>0</v>
      </c>
      <c r="DC34" s="78">
        <v>0</v>
      </c>
      <c r="DD34" s="78">
        <v>0</v>
      </c>
      <c r="DE34" s="78">
        <v>0</v>
      </c>
      <c r="DF34" s="78">
        <v>1714.8</v>
      </c>
      <c r="DG34" s="78">
        <v>1030</v>
      </c>
      <c r="DH34" s="78">
        <v>0</v>
      </c>
      <c r="DI34" s="78">
        <v>0</v>
      </c>
      <c r="DJ34" s="78">
        <v>0</v>
      </c>
      <c r="DK34" s="78">
        <v>0</v>
      </c>
      <c r="DL34" s="78">
        <v>0</v>
      </c>
      <c r="DM34" s="78">
        <v>0</v>
      </c>
      <c r="DN34" s="78">
        <v>0</v>
      </c>
      <c r="DO34" s="78">
        <v>0</v>
      </c>
      <c r="DP34" s="78">
        <v>0</v>
      </c>
      <c r="DQ34" s="78">
        <v>0</v>
      </c>
    </row>
    <row r="35" spans="1:121" ht="16.5" customHeight="1">
      <c r="A35" s="72"/>
      <c r="B35" s="77">
        <v>26</v>
      </c>
      <c r="C35" s="75" t="s">
        <v>153</v>
      </c>
      <c r="D35" s="78">
        <v>19663.1</v>
      </c>
      <c r="E35" s="78">
        <v>9679.726</v>
      </c>
      <c r="F35" s="78">
        <v>19507.3</v>
      </c>
      <c r="G35" s="78">
        <v>9679.726</v>
      </c>
      <c r="H35" s="78">
        <v>155.8</v>
      </c>
      <c r="I35" s="78">
        <v>0</v>
      </c>
      <c r="J35" s="78">
        <v>14657.3</v>
      </c>
      <c r="K35" s="78">
        <v>6324.726</v>
      </c>
      <c r="L35" s="78">
        <v>155.8</v>
      </c>
      <c r="M35" s="78">
        <v>0</v>
      </c>
      <c r="N35" s="78">
        <v>14627.3</v>
      </c>
      <c r="O35" s="78">
        <v>6324.726</v>
      </c>
      <c r="P35" s="78">
        <v>155.8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2610</v>
      </c>
      <c r="AE35" s="78">
        <v>2610</v>
      </c>
      <c r="AF35" s="78">
        <v>0</v>
      </c>
      <c r="AG35" s="78">
        <v>0</v>
      </c>
      <c r="AH35" s="78">
        <v>1910</v>
      </c>
      <c r="AI35" s="78">
        <v>1910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700</v>
      </c>
      <c r="AQ35" s="78">
        <v>700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v>560</v>
      </c>
      <c r="AY35" s="78">
        <v>80</v>
      </c>
      <c r="AZ35" s="78">
        <v>0</v>
      </c>
      <c r="BA35" s="78">
        <v>0</v>
      </c>
      <c r="BB35" s="78">
        <v>560</v>
      </c>
      <c r="BC35" s="78">
        <v>80</v>
      </c>
      <c r="BD35" s="78">
        <v>0</v>
      </c>
      <c r="BE35" s="78">
        <v>0</v>
      </c>
      <c r="BF35" s="78">
        <v>0</v>
      </c>
      <c r="BG35" s="78">
        <v>0</v>
      </c>
      <c r="BH35" s="78">
        <v>0</v>
      </c>
      <c r="BI35" s="78">
        <v>0</v>
      </c>
      <c r="BJ35" s="78">
        <v>330</v>
      </c>
      <c r="BK35" s="78">
        <v>30</v>
      </c>
      <c r="BL35" s="78">
        <v>0</v>
      </c>
      <c r="BM35" s="78">
        <v>0</v>
      </c>
      <c r="BN35" s="78">
        <v>0</v>
      </c>
      <c r="BO35" s="78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330</v>
      </c>
      <c r="BW35" s="78">
        <v>30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8">
        <v>0</v>
      </c>
      <c r="CL35" s="78">
        <v>500</v>
      </c>
      <c r="CM35" s="78">
        <v>220</v>
      </c>
      <c r="CN35" s="78">
        <v>0</v>
      </c>
      <c r="CO35" s="78">
        <v>0</v>
      </c>
      <c r="CP35" s="78">
        <v>500</v>
      </c>
      <c r="CQ35" s="78">
        <v>220</v>
      </c>
      <c r="CR35" s="78">
        <v>0</v>
      </c>
      <c r="CS35" s="78">
        <v>0</v>
      </c>
      <c r="CT35" s="78">
        <v>0</v>
      </c>
      <c r="CU35" s="78">
        <v>0</v>
      </c>
      <c r="CV35" s="78">
        <v>0</v>
      </c>
      <c r="CW35" s="78">
        <v>0</v>
      </c>
      <c r="CX35" s="78">
        <v>0</v>
      </c>
      <c r="CY35" s="78">
        <v>0</v>
      </c>
      <c r="CZ35" s="78">
        <v>0</v>
      </c>
      <c r="DA35" s="78">
        <v>0</v>
      </c>
      <c r="DB35" s="78">
        <v>0</v>
      </c>
      <c r="DC35" s="78">
        <v>0</v>
      </c>
      <c r="DD35" s="78">
        <v>0</v>
      </c>
      <c r="DE35" s="78">
        <v>0</v>
      </c>
      <c r="DF35" s="78">
        <v>850</v>
      </c>
      <c r="DG35" s="78">
        <v>415</v>
      </c>
      <c r="DH35" s="78">
        <v>0</v>
      </c>
      <c r="DI35" s="78">
        <v>0</v>
      </c>
      <c r="DJ35" s="78">
        <v>0</v>
      </c>
      <c r="DK35" s="78">
        <v>0</v>
      </c>
      <c r="DL35" s="78">
        <v>0</v>
      </c>
      <c r="DM35" s="78">
        <v>0</v>
      </c>
      <c r="DN35" s="78">
        <v>0</v>
      </c>
      <c r="DO35" s="78">
        <v>0</v>
      </c>
      <c r="DP35" s="78">
        <v>0</v>
      </c>
      <c r="DQ35" s="78">
        <v>0</v>
      </c>
    </row>
    <row r="36" spans="1:121" ht="16.5" customHeight="1">
      <c r="A36" s="72"/>
      <c r="B36" s="77">
        <v>27</v>
      </c>
      <c r="C36" s="76" t="s">
        <v>154</v>
      </c>
      <c r="D36" s="78">
        <v>234973.7543</v>
      </c>
      <c r="E36" s="78">
        <v>113963.2997</v>
      </c>
      <c r="F36" s="78">
        <v>231546</v>
      </c>
      <c r="G36" s="78">
        <v>112503.257</v>
      </c>
      <c r="H36" s="78">
        <v>3427.7543</v>
      </c>
      <c r="I36" s="78">
        <v>1460.0427</v>
      </c>
      <c r="J36" s="78">
        <v>101796</v>
      </c>
      <c r="K36" s="78">
        <v>46742.257</v>
      </c>
      <c r="L36" s="78">
        <v>1785</v>
      </c>
      <c r="M36" s="78">
        <v>1281.12</v>
      </c>
      <c r="N36" s="78">
        <v>74038.9</v>
      </c>
      <c r="O36" s="78">
        <v>34169.817</v>
      </c>
      <c r="P36" s="78">
        <v>1000</v>
      </c>
      <c r="Q36" s="78">
        <v>996.12</v>
      </c>
      <c r="R36" s="78">
        <v>22400</v>
      </c>
      <c r="S36" s="78">
        <v>10143</v>
      </c>
      <c r="T36" s="78">
        <v>785</v>
      </c>
      <c r="U36" s="78">
        <v>285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  <c r="AE36" s="78">
        <v>0</v>
      </c>
      <c r="AF36" s="78">
        <v>-3057.2457</v>
      </c>
      <c r="AG36" s="78">
        <v>-4521.0773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78">
        <v>2715</v>
      </c>
      <c r="AS36" s="78">
        <v>150</v>
      </c>
      <c r="AT36" s="78">
        <v>0</v>
      </c>
      <c r="AU36" s="78">
        <v>0</v>
      </c>
      <c r="AV36" s="78">
        <v>-5772.2457</v>
      </c>
      <c r="AW36" s="78">
        <v>-4671.0773</v>
      </c>
      <c r="AX36" s="78">
        <v>20580</v>
      </c>
      <c r="AY36" s="78">
        <v>8000</v>
      </c>
      <c r="AZ36" s="78">
        <v>0</v>
      </c>
      <c r="BA36" s="78">
        <v>0</v>
      </c>
      <c r="BB36" s="78">
        <v>20580</v>
      </c>
      <c r="BC36" s="78">
        <v>8000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78">
        <v>0</v>
      </c>
      <c r="BK36" s="78">
        <v>0</v>
      </c>
      <c r="BL36" s="78">
        <v>3700</v>
      </c>
      <c r="BM36" s="78">
        <v>3700</v>
      </c>
      <c r="BN36" s="78">
        <v>0</v>
      </c>
      <c r="BO36" s="78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v>0</v>
      </c>
      <c r="CA36" s="78">
        <v>0</v>
      </c>
      <c r="CB36" s="78">
        <v>3700</v>
      </c>
      <c r="CC36" s="78">
        <v>3700</v>
      </c>
      <c r="CD36" s="78">
        <v>0</v>
      </c>
      <c r="CE36" s="78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78">
        <v>0</v>
      </c>
      <c r="CL36" s="78">
        <v>46670</v>
      </c>
      <c r="CM36" s="78">
        <v>24600</v>
      </c>
      <c r="CN36" s="78">
        <v>1000</v>
      </c>
      <c r="CO36" s="78">
        <v>1000</v>
      </c>
      <c r="CP36" s="78">
        <v>46470</v>
      </c>
      <c r="CQ36" s="78">
        <v>24600</v>
      </c>
      <c r="CR36" s="78">
        <v>1000</v>
      </c>
      <c r="CS36" s="78">
        <v>1000</v>
      </c>
      <c r="CT36" s="78">
        <v>9600</v>
      </c>
      <c r="CU36" s="78">
        <v>5000</v>
      </c>
      <c r="CV36" s="78">
        <v>0</v>
      </c>
      <c r="CW36" s="78">
        <v>0</v>
      </c>
      <c r="CX36" s="78">
        <v>61500</v>
      </c>
      <c r="CY36" s="78">
        <v>32700</v>
      </c>
      <c r="CZ36" s="78">
        <v>0</v>
      </c>
      <c r="DA36" s="78">
        <v>0</v>
      </c>
      <c r="DB36" s="78">
        <v>44000</v>
      </c>
      <c r="DC36" s="78">
        <v>24000</v>
      </c>
      <c r="DD36" s="78">
        <v>0</v>
      </c>
      <c r="DE36" s="78">
        <v>0</v>
      </c>
      <c r="DF36" s="78">
        <v>1000</v>
      </c>
      <c r="DG36" s="78">
        <v>461</v>
      </c>
      <c r="DH36" s="78">
        <v>0</v>
      </c>
      <c r="DI36" s="78">
        <v>0</v>
      </c>
      <c r="DJ36" s="78">
        <v>0</v>
      </c>
      <c r="DK36" s="78">
        <v>0</v>
      </c>
      <c r="DL36" s="78">
        <v>0</v>
      </c>
      <c r="DM36" s="78">
        <v>0</v>
      </c>
      <c r="DN36" s="78">
        <v>0</v>
      </c>
      <c r="DO36" s="78">
        <v>0</v>
      </c>
      <c r="DP36" s="78">
        <v>0</v>
      </c>
      <c r="DQ36" s="78">
        <v>0</v>
      </c>
    </row>
    <row r="37" spans="1:121" ht="16.5" customHeight="1">
      <c r="A37" s="72"/>
      <c r="B37" s="77">
        <v>28</v>
      </c>
      <c r="C37" s="76" t="s">
        <v>155</v>
      </c>
      <c r="D37" s="78">
        <v>397406.0839</v>
      </c>
      <c r="E37" s="78">
        <v>111388.418</v>
      </c>
      <c r="F37" s="78">
        <v>246852.3385</v>
      </c>
      <c r="G37" s="78">
        <v>86407.664</v>
      </c>
      <c r="H37" s="78">
        <v>150553.7454</v>
      </c>
      <c r="I37" s="78">
        <v>24980.754</v>
      </c>
      <c r="J37" s="78">
        <v>128230</v>
      </c>
      <c r="K37" s="78">
        <v>62181.578</v>
      </c>
      <c r="L37" s="78">
        <v>32363.7</v>
      </c>
      <c r="M37" s="78">
        <v>0</v>
      </c>
      <c r="N37" s="78">
        <v>120230</v>
      </c>
      <c r="O37" s="78">
        <v>57538.898</v>
      </c>
      <c r="P37" s="78">
        <v>0</v>
      </c>
      <c r="Q37" s="78">
        <v>0</v>
      </c>
      <c r="R37" s="78">
        <v>8000</v>
      </c>
      <c r="S37" s="78">
        <v>4642.68</v>
      </c>
      <c r="T37" s="78">
        <v>32363.7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40020</v>
      </c>
      <c r="AE37" s="78">
        <v>6800</v>
      </c>
      <c r="AF37" s="78">
        <v>78950</v>
      </c>
      <c r="AG37" s="78">
        <v>8798.999</v>
      </c>
      <c r="AH37" s="78">
        <v>32020</v>
      </c>
      <c r="AI37" s="78">
        <v>6800</v>
      </c>
      <c r="AJ37" s="78">
        <v>950</v>
      </c>
      <c r="AK37" s="78">
        <v>946.5</v>
      </c>
      <c r="AL37" s="78">
        <v>0</v>
      </c>
      <c r="AM37" s="78">
        <v>0</v>
      </c>
      <c r="AN37" s="78">
        <v>0</v>
      </c>
      <c r="AO37" s="78">
        <v>0</v>
      </c>
      <c r="AP37" s="78">
        <v>8000</v>
      </c>
      <c r="AQ37" s="78">
        <v>0</v>
      </c>
      <c r="AR37" s="78">
        <v>81000</v>
      </c>
      <c r="AS37" s="78">
        <v>8870</v>
      </c>
      <c r="AT37" s="78">
        <v>0</v>
      </c>
      <c r="AU37" s="78">
        <v>0</v>
      </c>
      <c r="AV37" s="78">
        <v>-3000</v>
      </c>
      <c r="AW37" s="78">
        <v>-1017.501</v>
      </c>
      <c r="AX37" s="78"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0</v>
      </c>
      <c r="BD37" s="78">
        <v>0</v>
      </c>
      <c r="BE37" s="78">
        <v>0</v>
      </c>
      <c r="BF37" s="78">
        <v>0</v>
      </c>
      <c r="BG37" s="78">
        <v>0</v>
      </c>
      <c r="BH37" s="78">
        <v>0</v>
      </c>
      <c r="BI37" s="78">
        <v>0</v>
      </c>
      <c r="BJ37" s="78">
        <v>6062.3385</v>
      </c>
      <c r="BK37" s="78">
        <v>1441.086</v>
      </c>
      <c r="BL37" s="78">
        <v>39240.0454</v>
      </c>
      <c r="BM37" s="78">
        <v>16181.755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2200</v>
      </c>
      <c r="BW37" s="78">
        <v>0</v>
      </c>
      <c r="BX37" s="78">
        <v>38500</v>
      </c>
      <c r="BY37" s="78">
        <v>16181.755</v>
      </c>
      <c r="BZ37" s="78">
        <v>3862.3385</v>
      </c>
      <c r="CA37" s="78">
        <v>1441.086</v>
      </c>
      <c r="CB37" s="78">
        <v>740.0454</v>
      </c>
      <c r="CC37" s="78">
        <v>0</v>
      </c>
      <c r="CD37" s="78">
        <v>0</v>
      </c>
      <c r="CE37" s="78">
        <v>0</v>
      </c>
      <c r="CF37" s="78">
        <v>0</v>
      </c>
      <c r="CG37" s="78">
        <v>0</v>
      </c>
      <c r="CH37" s="78">
        <v>0</v>
      </c>
      <c r="CI37" s="78">
        <v>0</v>
      </c>
      <c r="CJ37" s="78">
        <v>0</v>
      </c>
      <c r="CK37" s="78">
        <v>0</v>
      </c>
      <c r="CL37" s="78">
        <v>5400</v>
      </c>
      <c r="CM37" s="78">
        <v>0</v>
      </c>
      <c r="CN37" s="78">
        <v>0</v>
      </c>
      <c r="CO37" s="78">
        <v>0</v>
      </c>
      <c r="CP37" s="78">
        <v>5400</v>
      </c>
      <c r="CQ37" s="78">
        <v>0</v>
      </c>
      <c r="CR37" s="78">
        <v>0</v>
      </c>
      <c r="CS37" s="78">
        <v>0</v>
      </c>
      <c r="CT37" s="78">
        <v>0</v>
      </c>
      <c r="CU37" s="78">
        <v>0</v>
      </c>
      <c r="CV37" s="78">
        <v>0</v>
      </c>
      <c r="CW37" s="78">
        <v>0</v>
      </c>
      <c r="CX37" s="78">
        <v>16540</v>
      </c>
      <c r="CY37" s="78">
        <v>8000</v>
      </c>
      <c r="CZ37" s="78">
        <v>0</v>
      </c>
      <c r="DA37" s="78">
        <v>0</v>
      </c>
      <c r="DB37" s="78">
        <v>16540</v>
      </c>
      <c r="DC37" s="78">
        <v>8000</v>
      </c>
      <c r="DD37" s="78">
        <v>0</v>
      </c>
      <c r="DE37" s="78">
        <v>0</v>
      </c>
      <c r="DF37" s="78">
        <v>12200</v>
      </c>
      <c r="DG37" s="78">
        <v>7985</v>
      </c>
      <c r="DH37" s="78">
        <v>0</v>
      </c>
      <c r="DI37" s="78">
        <v>0</v>
      </c>
      <c r="DJ37" s="78">
        <v>38400</v>
      </c>
      <c r="DK37" s="78">
        <v>0</v>
      </c>
      <c r="DL37" s="78">
        <v>38400</v>
      </c>
      <c r="DM37" s="78">
        <v>0</v>
      </c>
      <c r="DN37" s="78">
        <v>0</v>
      </c>
      <c r="DO37" s="78">
        <v>0</v>
      </c>
      <c r="DP37" s="78">
        <v>0</v>
      </c>
      <c r="DQ37" s="78">
        <v>0</v>
      </c>
    </row>
    <row r="38" spans="1:121" ht="16.5" customHeight="1">
      <c r="A38" s="72"/>
      <c r="B38" s="77">
        <v>29</v>
      </c>
      <c r="C38" s="76" t="s">
        <v>156</v>
      </c>
      <c r="D38" s="78">
        <v>691102</v>
      </c>
      <c r="E38" s="78">
        <v>186080.8773</v>
      </c>
      <c r="F38" s="78">
        <v>383624.5371</v>
      </c>
      <c r="G38" s="78">
        <v>176155.3583</v>
      </c>
      <c r="H38" s="78">
        <v>307477.4629</v>
      </c>
      <c r="I38" s="78">
        <v>9925.519</v>
      </c>
      <c r="J38" s="78">
        <v>103673.2131</v>
      </c>
      <c r="K38" s="78">
        <v>53913.4423</v>
      </c>
      <c r="L38" s="78">
        <v>69600</v>
      </c>
      <c r="M38" s="78">
        <v>6937.692</v>
      </c>
      <c r="N38" s="78">
        <v>97659.0131</v>
      </c>
      <c r="O38" s="78">
        <v>51355.6873</v>
      </c>
      <c r="P38" s="78">
        <v>34000</v>
      </c>
      <c r="Q38" s="78">
        <v>6090.192</v>
      </c>
      <c r="R38" s="78">
        <v>1200</v>
      </c>
      <c r="S38" s="78">
        <v>370.5</v>
      </c>
      <c r="T38" s="78">
        <v>0</v>
      </c>
      <c r="U38" s="78">
        <v>0</v>
      </c>
      <c r="V38" s="78">
        <v>7672.5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37985</v>
      </c>
      <c r="AE38" s="78">
        <v>17621.144</v>
      </c>
      <c r="AF38" s="78">
        <v>136477.4629</v>
      </c>
      <c r="AG38" s="78">
        <v>2588.927</v>
      </c>
      <c r="AH38" s="78">
        <v>4917</v>
      </c>
      <c r="AI38" s="78">
        <v>927.952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78">
        <v>33068</v>
      </c>
      <c r="AQ38" s="78">
        <v>16693.192</v>
      </c>
      <c r="AR38" s="78">
        <v>129977.4629</v>
      </c>
      <c r="AS38" s="78">
        <v>2542.8</v>
      </c>
      <c r="AT38" s="78">
        <v>0</v>
      </c>
      <c r="AU38" s="78">
        <v>0</v>
      </c>
      <c r="AV38" s="78">
        <v>0</v>
      </c>
      <c r="AW38" s="78">
        <v>-3447.073</v>
      </c>
      <c r="AX38" s="78">
        <v>65433.524</v>
      </c>
      <c r="AY38" s="78">
        <v>30779.4</v>
      </c>
      <c r="AZ38" s="78">
        <v>7300</v>
      </c>
      <c r="BA38" s="78">
        <v>0</v>
      </c>
      <c r="BB38" s="78">
        <v>65433.524</v>
      </c>
      <c r="BC38" s="78">
        <v>30779.4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5040.3</v>
      </c>
      <c r="BK38" s="78">
        <v>2729.769</v>
      </c>
      <c r="BL38" s="78">
        <v>57600</v>
      </c>
      <c r="BM38" s="78">
        <v>0</v>
      </c>
      <c r="BN38" s="78">
        <v>0</v>
      </c>
      <c r="BO38" s="78">
        <v>0</v>
      </c>
      <c r="BP38" s="78">
        <v>4400</v>
      </c>
      <c r="BQ38" s="78">
        <v>0</v>
      </c>
      <c r="BR38" s="78">
        <v>0</v>
      </c>
      <c r="BS38" s="78">
        <v>0</v>
      </c>
      <c r="BT38" s="78">
        <v>3700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v>5040.3</v>
      </c>
      <c r="CA38" s="78">
        <v>2729.769</v>
      </c>
      <c r="CB38" s="78">
        <v>49500</v>
      </c>
      <c r="CC38" s="78">
        <v>0</v>
      </c>
      <c r="CD38" s="78">
        <v>0</v>
      </c>
      <c r="CE38" s="78">
        <v>0</v>
      </c>
      <c r="CF38" s="78">
        <v>0</v>
      </c>
      <c r="CG38" s="78">
        <v>0</v>
      </c>
      <c r="CH38" s="78">
        <v>0</v>
      </c>
      <c r="CI38" s="78">
        <v>0</v>
      </c>
      <c r="CJ38" s="78">
        <v>0</v>
      </c>
      <c r="CK38" s="78">
        <v>0</v>
      </c>
      <c r="CL38" s="78">
        <v>15866</v>
      </c>
      <c r="CM38" s="78">
        <v>8430.172</v>
      </c>
      <c r="CN38" s="78">
        <v>16000</v>
      </c>
      <c r="CO38" s="78">
        <v>398.9</v>
      </c>
      <c r="CP38" s="78">
        <v>11192</v>
      </c>
      <c r="CQ38" s="78">
        <v>5604.072</v>
      </c>
      <c r="CR38" s="78">
        <v>16000</v>
      </c>
      <c r="CS38" s="78">
        <v>398.9</v>
      </c>
      <c r="CT38" s="78">
        <v>0</v>
      </c>
      <c r="CU38" s="78">
        <v>0</v>
      </c>
      <c r="CV38" s="78">
        <v>0</v>
      </c>
      <c r="CW38" s="78">
        <v>0</v>
      </c>
      <c r="CX38" s="78">
        <v>123026.3</v>
      </c>
      <c r="CY38" s="78">
        <v>54096.417</v>
      </c>
      <c r="CZ38" s="78">
        <v>5500</v>
      </c>
      <c r="DA38" s="78">
        <v>0</v>
      </c>
      <c r="DB38" s="78">
        <v>58338.4</v>
      </c>
      <c r="DC38" s="78">
        <v>23902.9</v>
      </c>
      <c r="DD38" s="78">
        <v>5500</v>
      </c>
      <c r="DE38" s="78">
        <v>0</v>
      </c>
      <c r="DF38" s="78">
        <v>15904.7</v>
      </c>
      <c r="DG38" s="78">
        <v>8585.014</v>
      </c>
      <c r="DH38" s="78">
        <v>0</v>
      </c>
      <c r="DI38" s="78">
        <v>0</v>
      </c>
      <c r="DJ38" s="78">
        <v>24023</v>
      </c>
      <c r="DK38" s="78">
        <v>0</v>
      </c>
      <c r="DL38" s="78">
        <v>9023</v>
      </c>
      <c r="DM38" s="78">
        <v>0</v>
      </c>
      <c r="DN38" s="78">
        <v>15000</v>
      </c>
      <c r="DO38" s="78">
        <v>0</v>
      </c>
      <c r="DP38" s="78">
        <v>0</v>
      </c>
      <c r="DQ38" s="78">
        <v>0</v>
      </c>
    </row>
    <row r="39" spans="1:121" ht="16.5" customHeight="1">
      <c r="A39" s="72"/>
      <c r="B39" s="73"/>
      <c r="C39" s="79" t="s">
        <v>126</v>
      </c>
      <c r="D39" s="71">
        <f>SUM(D9:D38)</f>
        <v>2377973.8498</v>
      </c>
      <c r="E39" s="71">
        <f aca="true" t="shared" si="2" ref="E39:AI39">SUM(E10:E38)</f>
        <v>795769.1557</v>
      </c>
      <c r="F39" s="71">
        <f t="shared" si="2"/>
        <v>1815503.1436000003</v>
      </c>
      <c r="G39" s="71">
        <f t="shared" si="2"/>
        <v>799438.1076999999</v>
      </c>
      <c r="H39" s="71">
        <f t="shared" si="2"/>
        <v>563022.7622</v>
      </c>
      <c r="I39" s="71">
        <f t="shared" si="2"/>
        <v>-3114.8960000000006</v>
      </c>
      <c r="J39" s="71">
        <f t="shared" si="2"/>
        <v>804050.5460999999</v>
      </c>
      <c r="K39" s="71">
        <f t="shared" si="2"/>
        <v>372075.76629999996</v>
      </c>
      <c r="L39" s="71">
        <f t="shared" si="2"/>
        <v>174484.21999999997</v>
      </c>
      <c r="M39" s="71">
        <f t="shared" si="2"/>
        <v>20776.949</v>
      </c>
      <c r="N39" s="71">
        <f t="shared" si="2"/>
        <v>743661.2460999999</v>
      </c>
      <c r="O39" s="71">
        <f t="shared" si="2"/>
        <v>345474.9753</v>
      </c>
      <c r="P39" s="71">
        <f t="shared" si="2"/>
        <v>52115.520000000004</v>
      </c>
      <c r="Q39" s="71">
        <f t="shared" si="2"/>
        <v>11847.395</v>
      </c>
      <c r="R39" s="71">
        <f t="shared" si="2"/>
        <v>41618</v>
      </c>
      <c r="S39" s="71">
        <f t="shared" si="2"/>
        <v>18247.696</v>
      </c>
      <c r="T39" s="71">
        <f t="shared" si="2"/>
        <v>86348.7</v>
      </c>
      <c r="U39" s="71">
        <f t="shared" si="2"/>
        <v>8082.054</v>
      </c>
      <c r="V39" s="71">
        <f t="shared" si="2"/>
        <v>7672.5</v>
      </c>
      <c r="W39" s="71">
        <f t="shared" si="2"/>
        <v>0</v>
      </c>
      <c r="X39" s="71">
        <f t="shared" si="2"/>
        <v>0</v>
      </c>
      <c r="Y39" s="71">
        <f t="shared" si="2"/>
        <v>0</v>
      </c>
      <c r="Z39" s="71">
        <f t="shared" si="2"/>
        <v>0</v>
      </c>
      <c r="AA39" s="71">
        <f t="shared" si="2"/>
        <v>0</v>
      </c>
      <c r="AB39" s="71">
        <f t="shared" si="2"/>
        <v>0</v>
      </c>
      <c r="AC39" s="71">
        <f t="shared" si="2"/>
        <v>0</v>
      </c>
      <c r="AD39" s="71">
        <f t="shared" si="2"/>
        <v>133136</v>
      </c>
      <c r="AE39" s="71">
        <f t="shared" si="2"/>
        <v>59342.020399999994</v>
      </c>
      <c r="AF39" s="71">
        <f t="shared" si="2"/>
        <v>184001.84370000003</v>
      </c>
      <c r="AG39" s="71">
        <f t="shared" si="2"/>
        <v>-62189.24</v>
      </c>
      <c r="AH39" s="71">
        <f t="shared" si="2"/>
        <v>51249</v>
      </c>
      <c r="AI39" s="71">
        <f t="shared" si="2"/>
        <v>15481.351999999999</v>
      </c>
      <c r="AJ39" s="71">
        <f aca="true" t="shared" si="3" ref="AJ39:BO39">SUM(AJ10:AJ38)</f>
        <v>4950.155</v>
      </c>
      <c r="AK39" s="71">
        <f t="shared" si="3"/>
        <v>4946.655</v>
      </c>
      <c r="AL39" s="71">
        <f t="shared" si="3"/>
        <v>2800</v>
      </c>
      <c r="AM39" s="71">
        <f t="shared" si="3"/>
        <v>2325</v>
      </c>
      <c r="AN39" s="71">
        <f t="shared" si="3"/>
        <v>0</v>
      </c>
      <c r="AO39" s="71">
        <f t="shared" si="3"/>
        <v>0</v>
      </c>
      <c r="AP39" s="71">
        <f t="shared" si="3"/>
        <v>79087</v>
      </c>
      <c r="AQ39" s="71">
        <f t="shared" si="3"/>
        <v>41535.668399999995</v>
      </c>
      <c r="AR39" s="71">
        <f t="shared" si="3"/>
        <v>215692.46289999998</v>
      </c>
      <c r="AS39" s="71">
        <f t="shared" si="3"/>
        <v>11562.8</v>
      </c>
      <c r="AT39" s="71">
        <f t="shared" si="3"/>
        <v>0</v>
      </c>
      <c r="AU39" s="71">
        <f t="shared" si="3"/>
        <v>0</v>
      </c>
      <c r="AV39" s="71">
        <f t="shared" si="3"/>
        <v>-43140.7742</v>
      </c>
      <c r="AW39" s="71">
        <f t="shared" si="3"/>
        <v>-82191.895</v>
      </c>
      <c r="AX39" s="71">
        <f t="shared" si="3"/>
        <v>144990.524</v>
      </c>
      <c r="AY39" s="71">
        <f t="shared" si="3"/>
        <v>66521.193</v>
      </c>
      <c r="AZ39" s="71">
        <f t="shared" si="3"/>
        <v>7300</v>
      </c>
      <c r="BA39" s="71">
        <f t="shared" si="3"/>
        <v>0</v>
      </c>
      <c r="BB39" s="71">
        <f t="shared" si="3"/>
        <v>132493.524</v>
      </c>
      <c r="BC39" s="71">
        <f t="shared" si="3"/>
        <v>61011.761</v>
      </c>
      <c r="BD39" s="71">
        <f t="shared" si="3"/>
        <v>0</v>
      </c>
      <c r="BE39" s="71">
        <f t="shared" si="3"/>
        <v>0</v>
      </c>
      <c r="BF39" s="71">
        <f t="shared" si="3"/>
        <v>11127</v>
      </c>
      <c r="BG39" s="71">
        <f t="shared" si="3"/>
        <v>5309.432</v>
      </c>
      <c r="BH39" s="71">
        <f t="shared" si="3"/>
        <v>0</v>
      </c>
      <c r="BI39" s="71">
        <f t="shared" si="3"/>
        <v>0</v>
      </c>
      <c r="BJ39" s="71">
        <f t="shared" si="3"/>
        <v>50336.3385</v>
      </c>
      <c r="BK39" s="71">
        <f t="shared" si="3"/>
        <v>21135.750000000004</v>
      </c>
      <c r="BL39" s="71">
        <f t="shared" si="3"/>
        <v>124135.4364</v>
      </c>
      <c r="BM39" s="71">
        <f t="shared" si="3"/>
        <v>24760.945999999996</v>
      </c>
      <c r="BN39" s="71">
        <f t="shared" si="3"/>
        <v>1700</v>
      </c>
      <c r="BO39" s="71">
        <f t="shared" si="3"/>
        <v>1155.68</v>
      </c>
      <c r="BP39" s="71">
        <f aca="true" t="shared" si="4" ref="BP39:CU39">SUM(BP10:BP38)</f>
        <v>4400</v>
      </c>
      <c r="BQ39" s="71">
        <f t="shared" si="4"/>
        <v>0</v>
      </c>
      <c r="BR39" s="71">
        <f t="shared" si="4"/>
        <v>0</v>
      </c>
      <c r="BS39" s="71">
        <f t="shared" si="4"/>
        <v>0</v>
      </c>
      <c r="BT39" s="71">
        <f t="shared" si="4"/>
        <v>3700</v>
      </c>
      <c r="BU39" s="71">
        <f t="shared" si="4"/>
        <v>0</v>
      </c>
      <c r="BV39" s="71">
        <f t="shared" si="4"/>
        <v>28883.699999999997</v>
      </c>
      <c r="BW39" s="71">
        <f t="shared" si="4"/>
        <v>10848.083999999999</v>
      </c>
      <c r="BX39" s="71">
        <f t="shared" si="4"/>
        <v>43940.791</v>
      </c>
      <c r="BY39" s="71">
        <f t="shared" si="4"/>
        <v>21060.946</v>
      </c>
      <c r="BZ39" s="71">
        <f t="shared" si="4"/>
        <v>19752.6385</v>
      </c>
      <c r="CA39" s="71">
        <f t="shared" si="4"/>
        <v>9131.986</v>
      </c>
      <c r="CB39" s="71">
        <f t="shared" si="4"/>
        <v>64094.6454</v>
      </c>
      <c r="CC39" s="71">
        <f t="shared" si="4"/>
        <v>3700</v>
      </c>
      <c r="CD39" s="71">
        <f t="shared" si="4"/>
        <v>0</v>
      </c>
      <c r="CE39" s="71">
        <f t="shared" si="4"/>
        <v>0</v>
      </c>
      <c r="CF39" s="71">
        <f t="shared" si="4"/>
        <v>8000</v>
      </c>
      <c r="CG39" s="71">
        <f t="shared" si="4"/>
        <v>0</v>
      </c>
      <c r="CH39" s="71">
        <f t="shared" si="4"/>
        <v>0</v>
      </c>
      <c r="CI39" s="71">
        <f t="shared" si="4"/>
        <v>0</v>
      </c>
      <c r="CJ39" s="71">
        <f t="shared" si="4"/>
        <v>0</v>
      </c>
      <c r="CK39" s="71">
        <f t="shared" si="4"/>
        <v>0</v>
      </c>
      <c r="CL39" s="71">
        <f t="shared" si="4"/>
        <v>102764.532</v>
      </c>
      <c r="CM39" s="71">
        <f t="shared" si="4"/>
        <v>46385.56</v>
      </c>
      <c r="CN39" s="71">
        <f t="shared" si="4"/>
        <v>20228.0081</v>
      </c>
      <c r="CO39" s="71">
        <f t="shared" si="4"/>
        <v>2670.9</v>
      </c>
      <c r="CP39" s="71">
        <f t="shared" si="4"/>
        <v>96374.332</v>
      </c>
      <c r="CQ39" s="71">
        <f t="shared" si="4"/>
        <v>42360.66</v>
      </c>
      <c r="CR39" s="71">
        <f t="shared" si="4"/>
        <v>20228.0081</v>
      </c>
      <c r="CS39" s="71">
        <f t="shared" si="4"/>
        <v>2670.9</v>
      </c>
      <c r="CT39" s="71">
        <f t="shared" si="4"/>
        <v>20377.492</v>
      </c>
      <c r="CU39" s="71">
        <f t="shared" si="4"/>
        <v>10729.038</v>
      </c>
      <c r="CV39" s="71">
        <f aca="true" t="shared" si="5" ref="CV39:DQ39">SUM(CV10:CV38)</f>
        <v>3228.0080999999996</v>
      </c>
      <c r="CW39" s="71">
        <f t="shared" si="5"/>
        <v>1272</v>
      </c>
      <c r="CX39" s="71">
        <f t="shared" si="5"/>
        <v>432575.99799999996</v>
      </c>
      <c r="CY39" s="71">
        <f t="shared" si="5"/>
        <v>198174.848</v>
      </c>
      <c r="CZ39" s="71">
        <f t="shared" si="5"/>
        <v>22150.454</v>
      </c>
      <c r="DA39" s="71">
        <f t="shared" si="5"/>
        <v>10865.549</v>
      </c>
      <c r="DB39" s="71">
        <f t="shared" si="5"/>
        <v>291228.898</v>
      </c>
      <c r="DC39" s="71">
        <f t="shared" si="5"/>
        <v>129893.62899999999</v>
      </c>
      <c r="DD39" s="71">
        <f t="shared" si="5"/>
        <v>21900.454</v>
      </c>
      <c r="DE39" s="71">
        <f t="shared" si="5"/>
        <v>10810.549</v>
      </c>
      <c r="DF39" s="71">
        <f t="shared" si="5"/>
        <v>64220.6768</v>
      </c>
      <c r="DG39" s="71">
        <f t="shared" si="5"/>
        <v>35248.914</v>
      </c>
      <c r="DH39" s="71">
        <f t="shared" si="5"/>
        <v>0</v>
      </c>
      <c r="DI39" s="71">
        <f t="shared" si="5"/>
        <v>0</v>
      </c>
      <c r="DJ39" s="71">
        <f t="shared" si="5"/>
        <v>105924.7722</v>
      </c>
      <c r="DK39" s="71">
        <f t="shared" si="5"/>
        <v>0</v>
      </c>
      <c r="DL39" s="71">
        <f t="shared" si="5"/>
        <v>75756.0282</v>
      </c>
      <c r="DM39" s="71">
        <f t="shared" si="5"/>
        <v>554.056</v>
      </c>
      <c r="DN39" s="71">
        <f t="shared" si="5"/>
        <v>30722.8</v>
      </c>
      <c r="DO39" s="71">
        <f t="shared" si="5"/>
        <v>0</v>
      </c>
      <c r="DP39" s="71">
        <f t="shared" si="5"/>
        <v>554.056</v>
      </c>
      <c r="DQ39" s="71">
        <f t="shared" si="5"/>
        <v>554.056</v>
      </c>
    </row>
    <row r="40" spans="4:121" ht="17.25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</row>
    <row r="41" spans="4:121" ht="17.25"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</row>
    <row r="42" spans="4:121" ht="17.25"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</row>
    <row r="43" spans="4:121" ht="17.25"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</row>
    <row r="44" spans="4:121" ht="17.25"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</row>
    <row r="45" spans="4:121" ht="17.25"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</row>
    <row r="46" spans="4:121" ht="17.25"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</row>
    <row r="47" spans="4:121" ht="17.25"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</row>
    <row r="48" spans="4:121" ht="17.25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</row>
    <row r="49" spans="4:121" ht="17.25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</row>
    <row r="50" spans="4:121" ht="17.2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</row>
    <row r="51" spans="4:121" ht="17.25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</row>
    <row r="52" spans="4:121" ht="17.25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</row>
    <row r="53" spans="4:121" ht="17.25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</row>
    <row r="54" spans="4:121" ht="17.2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</row>
    <row r="55" spans="4:121" ht="17.2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</row>
    <row r="56" spans="4:121" ht="17.2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</row>
    <row r="57" spans="4:121" ht="17.2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</row>
    <row r="58" spans="4:121" ht="17.2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</row>
    <row r="59" spans="4:121" ht="17.2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</row>
    <row r="60" spans="4:121" ht="17.2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</row>
    <row r="61" spans="4:121" ht="17.2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</row>
    <row r="62" spans="4:121" ht="17.2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</row>
    <row r="63" spans="4:121" ht="17.2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</row>
    <row r="64" spans="4:121" ht="17.2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</row>
    <row r="65" spans="4:121" ht="17.2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</row>
    <row r="66" spans="4:121" ht="17.2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</row>
    <row r="67" spans="4:121" ht="17.2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</row>
    <row r="68" spans="4:121" ht="17.2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</row>
    <row r="69" spans="4:121" ht="17.2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</row>
    <row r="70" spans="4:121" ht="17.2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</row>
    <row r="71" spans="4:121" ht="17.2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</row>
    <row r="72" spans="4:121" ht="17.2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</row>
    <row r="73" spans="4:121" ht="17.2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</row>
    <row r="74" spans="4:121" ht="17.2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</row>
    <row r="75" spans="4:121" ht="17.2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</row>
    <row r="76" spans="4:121" ht="17.2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</row>
    <row r="77" spans="4:121" ht="17.2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</row>
    <row r="78" spans="4:121" ht="17.2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</row>
    <row r="79" spans="4:121" ht="17.2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</row>
    <row r="80" spans="4:121" ht="17.2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</row>
    <row r="81" spans="4:121" ht="17.2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</row>
    <row r="82" spans="4:121" ht="17.2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</row>
    <row r="83" spans="4:121" ht="17.2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</row>
    <row r="84" spans="4:121" ht="17.2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</row>
    <row r="85" spans="4:121" ht="17.2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</row>
    <row r="86" spans="4:121" ht="17.2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</row>
    <row r="87" spans="4:121" ht="17.2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</row>
    <row r="88" spans="4:121" ht="17.2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</row>
    <row r="89" spans="4:121" ht="17.2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</row>
    <row r="90" spans="4:121" ht="17.2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</row>
    <row r="91" spans="4:121" ht="17.2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</row>
    <row r="92" spans="4:121" ht="17.2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</row>
    <row r="93" spans="4:121" ht="17.2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</row>
    <row r="94" spans="4:121" ht="17.2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</row>
    <row r="95" spans="4:121" ht="17.2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</row>
    <row r="96" spans="4:121" ht="17.2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</row>
    <row r="97" spans="4:121" ht="17.2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</row>
    <row r="98" spans="4:121" ht="17.2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</row>
    <row r="99" spans="4:121" ht="17.2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</row>
    <row r="100" spans="4:121" ht="17.2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</row>
    <row r="101" spans="4:121" ht="17.2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</row>
    <row r="102" spans="4:121" ht="17.2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</row>
    <row r="103" spans="4:121" ht="17.2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</row>
    <row r="104" spans="4:121" ht="17.2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</row>
    <row r="105" spans="4:121" ht="17.2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</row>
    <row r="106" spans="4:121" ht="17.2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</row>
    <row r="107" spans="4:121" ht="17.2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</row>
    <row r="108" spans="4:121" ht="17.2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</row>
    <row r="109" spans="4:121" ht="17.2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</row>
    <row r="110" spans="4:121" ht="17.2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</row>
    <row r="111" spans="4:121" ht="17.2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</row>
    <row r="112" spans="4:121" ht="17.2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</row>
    <row r="113" spans="4:121" ht="17.2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</row>
    <row r="114" spans="4:121" ht="17.2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</row>
    <row r="115" spans="4:121" ht="17.2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</row>
    <row r="116" spans="4:121" ht="17.2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</row>
    <row r="117" spans="4:121" ht="17.2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</row>
    <row r="118" spans="4:121" ht="17.2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</row>
    <row r="119" spans="4:121" ht="17.2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</row>
    <row r="120" spans="4:121" ht="17.2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</row>
    <row r="121" spans="4:121" ht="17.2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</row>
    <row r="122" spans="4:121" ht="17.2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</row>
    <row r="123" spans="4:121" ht="17.2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</row>
    <row r="124" spans="4:121" ht="17.2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</row>
    <row r="125" spans="4:121" ht="17.2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</row>
    <row r="126" spans="4:121" ht="17.2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</row>
    <row r="127" spans="4:121" ht="17.2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</row>
    <row r="128" spans="4:121" ht="17.2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</row>
    <row r="129" spans="4:121" ht="17.2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</row>
    <row r="130" spans="4:121" ht="17.2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</row>
    <row r="131" spans="4:121" ht="17.2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</row>
    <row r="132" spans="4:121" ht="17.2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</row>
    <row r="133" spans="4:121" ht="17.2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</row>
    <row r="134" spans="4:121" ht="17.2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</row>
    <row r="135" spans="4:121" ht="17.2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</row>
    <row r="136" spans="4:121" ht="17.2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</row>
    <row r="137" spans="4:121" ht="17.2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</row>
    <row r="138" spans="4:121" ht="17.2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</row>
    <row r="139" spans="4:121" ht="17.2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</row>
    <row r="140" spans="4:121" ht="17.2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</row>
    <row r="141" spans="4:121" ht="17.2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</row>
    <row r="142" spans="4:121" ht="17.2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</row>
    <row r="143" spans="4:121" ht="17.2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</row>
    <row r="144" spans="4:121" ht="17.2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</row>
    <row r="145" spans="4:121" ht="17.2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</row>
    <row r="146" spans="4:121" ht="17.2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</row>
    <row r="147" spans="4:121" ht="17.2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</row>
    <row r="148" spans="4:121" ht="17.2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</row>
    <row r="149" spans="4:121" ht="17.2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</row>
    <row r="150" spans="4:121" ht="17.2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</row>
    <row r="151" spans="4:121" ht="17.2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</row>
    <row r="152" spans="4:121" ht="17.2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</row>
    <row r="153" spans="4:121" ht="17.2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</row>
    <row r="154" spans="4:121" ht="17.2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</row>
    <row r="155" spans="4:121" ht="17.2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</row>
    <row r="156" spans="4:121" ht="17.2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</row>
    <row r="157" spans="4:121" ht="17.2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</row>
    <row r="158" spans="4:121" ht="17.2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</row>
    <row r="159" spans="4:121" ht="17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</row>
    <row r="160" spans="4:121" ht="17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</row>
    <row r="161" spans="4:121" ht="17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</row>
    <row r="162" spans="4:121" ht="17.2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</row>
    <row r="163" spans="4:121" ht="17.2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</row>
    <row r="164" spans="4:121" ht="17.2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</row>
    <row r="165" spans="4:121" ht="17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</row>
    <row r="166" spans="4:121" ht="17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</row>
    <row r="167" spans="4:121" ht="17.2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</row>
    <row r="168" spans="4:121" ht="17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</row>
    <row r="169" spans="4:121" ht="17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</row>
    <row r="170" spans="4:121" ht="17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</row>
    <row r="171" spans="4:121" ht="17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</row>
    <row r="172" spans="4:121" ht="17.2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</row>
    <row r="173" spans="4:121" ht="17.2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</row>
    <row r="174" spans="4:121" ht="17.2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</row>
    <row r="175" spans="4:121" ht="17.2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</row>
    <row r="176" spans="4:121" ht="17.2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</row>
    <row r="177" spans="4:121" ht="17.2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</row>
    <row r="178" spans="4:121" ht="17.25"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</row>
    <row r="179" spans="4:121" ht="17.25"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</row>
    <row r="180" spans="4:121" ht="17.25"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</row>
    <row r="181" spans="4:121" ht="17.25"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</row>
    <row r="182" spans="4:121" ht="17.25"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</row>
    <row r="183" spans="4:121" ht="17.25"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</row>
    <row r="184" spans="4:121" ht="17.25"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</row>
    <row r="185" spans="4:121" ht="17.25"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</row>
    <row r="186" spans="4:121" ht="17.25"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</row>
    <row r="187" spans="4:121" ht="17.25"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</row>
    <row r="188" spans="4:121" ht="17.25"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</row>
    <row r="189" spans="4:121" ht="17.25"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</row>
    <row r="190" spans="4:121" ht="17.25"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</row>
    <row r="191" spans="4:121" ht="17.25"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</row>
    <row r="192" spans="4:121" ht="17.25"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</row>
    <row r="193" spans="4:121" ht="17.25"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</row>
    <row r="194" spans="4:121" ht="17.25"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</row>
  </sheetData>
  <sheetProtection/>
  <protectedRanges>
    <protectedRange sqref="C39" name="Range3"/>
    <protectedRange sqref="J10:DI38" name="Range1"/>
    <protectedRange sqref="DL10:DQ38" name="Range2"/>
  </protectedRanges>
  <mergeCells count="97"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BZ6:CC6"/>
    <mergeCell ref="CD6:CG6"/>
    <mergeCell ref="CP6:CS6"/>
    <mergeCell ref="CT6:CW6"/>
    <mergeCell ref="DB6:DE6"/>
    <mergeCell ref="CH5:CK6"/>
    <mergeCell ref="CL5:CO6"/>
    <mergeCell ref="CX5:DA6"/>
    <mergeCell ref="BJ5:BM6"/>
    <mergeCell ref="CB5:CG5"/>
    <mergeCell ref="BB6:BE6"/>
    <mergeCell ref="N6:Q6"/>
    <mergeCell ref="R6:U6"/>
    <mergeCell ref="AH6:AK6"/>
    <mergeCell ref="AL6:AO6"/>
    <mergeCell ref="AP6:AS6"/>
    <mergeCell ref="AT6:AW6"/>
    <mergeCell ref="BV6:BY6"/>
    <mergeCell ref="B1:AC1"/>
    <mergeCell ref="B2:Q2"/>
    <mergeCell ref="AB3:AC3"/>
    <mergeCell ref="B4:B8"/>
    <mergeCell ref="C4:C8"/>
    <mergeCell ref="D4:I6"/>
    <mergeCell ref="J4:DQ4"/>
    <mergeCell ref="DF5:DI6"/>
    <mergeCell ref="DJ5:DO6"/>
    <mergeCell ref="DP5:DQ6"/>
    <mergeCell ref="J5:M6"/>
    <mergeCell ref="N5:U5"/>
    <mergeCell ref="V5:Y6"/>
    <mergeCell ref="BF6:BI6"/>
    <mergeCell ref="BN6:BQ6"/>
    <mergeCell ref="BR6:BU6"/>
    <mergeCell ref="Z5:AC6"/>
    <mergeCell ref="AD5:AG6"/>
    <mergeCell ref="AH5:AI5"/>
    <mergeCell ref="AX5:BA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colBreaks count="6" manualBreakCount="6">
    <brk id="13" max="65535" man="1"/>
    <brk id="29" max="65535" man="1"/>
    <brk id="45" max="65535" man="1"/>
    <brk id="61" max="65535" man="1"/>
    <brk id="81" max="38" man="1"/>
    <brk id="9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60" zoomScalePageLayoutView="0" workbookViewId="0" topLeftCell="A1">
      <selection activeCell="U8" sqref="A8:IV8"/>
    </sheetView>
  </sheetViews>
  <sheetFormatPr defaultColWidth="8.796875" defaultRowHeight="15"/>
  <cols>
    <col min="1" max="1" width="5" style="40" customWidth="1"/>
    <col min="2" max="2" width="16.69921875" style="40" customWidth="1"/>
    <col min="3" max="3" width="12.59765625" style="40" customWidth="1"/>
    <col min="4" max="4" width="11.59765625" style="40" customWidth="1"/>
    <col min="5" max="5" width="11.3984375" style="40" customWidth="1"/>
    <col min="6" max="8" width="14" style="40" customWidth="1"/>
    <col min="9" max="9" width="10.69921875" style="40" customWidth="1"/>
    <col min="10" max="10" width="11.5" style="40" customWidth="1"/>
    <col min="11" max="11" width="9.3984375" style="40" hidden="1" customWidth="1"/>
    <col min="12" max="12" width="8.09765625" style="40" hidden="1" customWidth="1"/>
    <col min="13" max="13" width="11.3984375" style="40" hidden="1" customWidth="1"/>
    <col min="14" max="14" width="10.59765625" style="40" hidden="1" customWidth="1"/>
    <col min="15" max="15" width="12.09765625" style="40" hidden="1" customWidth="1"/>
    <col min="16" max="16" width="11.69921875" style="40" hidden="1" customWidth="1"/>
    <col min="17" max="17" width="12.8984375" style="40" hidden="1" customWidth="1"/>
    <col min="18" max="18" width="11.09765625" style="40" hidden="1" customWidth="1"/>
    <col min="19" max="19" width="11.59765625" style="40" hidden="1" customWidth="1"/>
    <col min="20" max="20" width="15" style="40" hidden="1" customWidth="1"/>
    <col min="21" max="16384" width="9" style="40" customWidth="1"/>
  </cols>
  <sheetData>
    <row r="1" spans="1:20" ht="13.5" customHeight="1">
      <c r="A1" s="36"/>
      <c r="B1" s="36"/>
      <c r="C1" s="36"/>
      <c r="D1" s="36"/>
      <c r="E1" s="38"/>
      <c r="F1" s="38"/>
      <c r="G1" s="38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42.75" customHeight="1">
      <c r="A2" s="96" t="s">
        <v>158</v>
      </c>
      <c r="B2" s="96"/>
      <c r="C2" s="96"/>
      <c r="D2" s="96"/>
      <c r="E2" s="96"/>
      <c r="F2" s="96"/>
      <c r="G2" s="96"/>
      <c r="H2" s="96"/>
      <c r="I2" s="96"/>
      <c r="J2" s="96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3.5" customHeight="1">
      <c r="A3" s="99"/>
      <c r="B3" s="99"/>
      <c r="C3" s="41"/>
      <c r="D3" s="41"/>
      <c r="E3" s="42"/>
      <c r="F3" s="42"/>
      <c r="G3" s="42"/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s="46" customFormat="1" ht="15" customHeight="1">
      <c r="A4" s="84" t="s">
        <v>60</v>
      </c>
      <c r="B4" s="97" t="s">
        <v>59</v>
      </c>
      <c r="C4" s="115"/>
      <c r="D4" s="115"/>
      <c r="E4" s="115"/>
      <c r="F4" s="115"/>
      <c r="G4" s="115"/>
      <c r="H4" s="115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46" customFormat="1" ht="25.5" customHeight="1">
      <c r="A5" s="84"/>
      <c r="B5" s="97"/>
      <c r="C5" s="86"/>
      <c r="D5" s="86"/>
      <c r="E5" s="86"/>
      <c r="F5" s="86"/>
      <c r="G5" s="86"/>
      <c r="H5" s="86"/>
      <c r="I5" s="91" t="s">
        <v>71</v>
      </c>
      <c r="J5" s="92"/>
      <c r="K5" s="92"/>
      <c r="L5" s="92"/>
      <c r="M5" s="92"/>
      <c r="N5" s="92"/>
      <c r="O5" s="98" t="s">
        <v>72</v>
      </c>
      <c r="P5" s="98"/>
      <c r="Q5" s="98"/>
      <c r="R5" s="98"/>
      <c r="S5" s="98"/>
      <c r="T5" s="98"/>
    </row>
    <row r="6" spans="1:20" s="46" customFormat="1" ht="0.75" customHeight="1">
      <c r="A6" s="84"/>
      <c r="B6" s="97"/>
      <c r="C6" s="101"/>
      <c r="D6" s="101"/>
      <c r="E6" s="101"/>
      <c r="F6" s="101"/>
      <c r="G6" s="101"/>
      <c r="H6" s="101"/>
      <c r="I6" s="100"/>
      <c r="J6" s="101"/>
      <c r="K6" s="101"/>
      <c r="L6" s="101"/>
      <c r="M6" s="98" t="s">
        <v>83</v>
      </c>
      <c r="N6" s="98"/>
      <c r="O6" s="98" t="s">
        <v>87</v>
      </c>
      <c r="P6" s="98"/>
      <c r="Q6" s="98" t="s">
        <v>84</v>
      </c>
      <c r="R6" s="98"/>
      <c r="S6" s="98"/>
      <c r="T6" s="98"/>
    </row>
    <row r="7" spans="1:20" s="46" customFormat="1" ht="24" customHeight="1">
      <c r="A7" s="84"/>
      <c r="B7" s="97"/>
      <c r="C7" s="131"/>
      <c r="D7" s="131"/>
      <c r="E7" s="127" t="s">
        <v>77</v>
      </c>
      <c r="F7" s="97"/>
      <c r="G7" s="93" t="s">
        <v>55</v>
      </c>
      <c r="H7" s="94"/>
      <c r="I7" s="107" t="s">
        <v>81</v>
      </c>
      <c r="J7" s="108"/>
      <c r="K7" s="107" t="s">
        <v>82</v>
      </c>
      <c r="L7" s="108"/>
      <c r="M7" s="98"/>
      <c r="N7" s="98"/>
      <c r="O7" s="98"/>
      <c r="P7" s="98"/>
      <c r="Q7" s="98"/>
      <c r="R7" s="98"/>
      <c r="S7" s="98"/>
      <c r="T7" s="98"/>
    </row>
    <row r="8" spans="1:20" s="46" customFormat="1" ht="86.25" customHeight="1">
      <c r="A8" s="84"/>
      <c r="B8" s="97"/>
      <c r="C8" s="93" t="s">
        <v>56</v>
      </c>
      <c r="D8" s="94"/>
      <c r="E8" s="97"/>
      <c r="F8" s="97"/>
      <c r="G8" s="123" t="s">
        <v>76</v>
      </c>
      <c r="H8" s="124"/>
      <c r="I8" s="109"/>
      <c r="J8" s="110"/>
      <c r="K8" s="109"/>
      <c r="L8" s="110"/>
      <c r="M8" s="98"/>
      <c r="N8" s="98"/>
      <c r="O8" s="98"/>
      <c r="P8" s="98"/>
      <c r="Q8" s="98" t="s">
        <v>85</v>
      </c>
      <c r="R8" s="98"/>
      <c r="S8" s="98" t="s">
        <v>86</v>
      </c>
      <c r="T8" s="98"/>
    </row>
    <row r="9" spans="1:20" s="46" customFormat="1" ht="30" customHeight="1">
      <c r="A9" s="84"/>
      <c r="B9" s="97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</row>
    <row r="10" spans="1:20" s="46" customFormat="1" ht="10.5" customHeight="1">
      <c r="A10" s="45"/>
      <c r="B10" s="45">
        <v>1</v>
      </c>
      <c r="C10" s="45">
        <v>26</v>
      </c>
      <c r="D10" s="45">
        <v>27</v>
      </c>
      <c r="E10" s="45">
        <v>36</v>
      </c>
      <c r="F10" s="45">
        <v>37</v>
      </c>
      <c r="G10" s="45">
        <v>38</v>
      </c>
      <c r="H10" s="45">
        <v>39</v>
      </c>
      <c r="I10" s="45">
        <v>54</v>
      </c>
      <c r="J10" s="45">
        <v>55</v>
      </c>
      <c r="K10" s="45">
        <v>56</v>
      </c>
      <c r="L10" s="45">
        <v>57</v>
      </c>
      <c r="M10" s="45">
        <v>58</v>
      </c>
      <c r="N10" s="45">
        <v>59</v>
      </c>
      <c r="O10" s="45">
        <v>60</v>
      </c>
      <c r="P10" s="45">
        <v>61</v>
      </c>
      <c r="Q10" s="45">
        <v>62</v>
      </c>
      <c r="R10" s="45">
        <v>63</v>
      </c>
      <c r="S10" s="45">
        <v>64</v>
      </c>
      <c r="T10" s="45">
        <v>65</v>
      </c>
    </row>
    <row r="11" spans="1:20" s="44" customFormat="1" ht="18" customHeight="1">
      <c r="A11" s="80">
        <v>1</v>
      </c>
      <c r="B11" s="75" t="s">
        <v>128</v>
      </c>
      <c r="C11" s="78">
        <v>200</v>
      </c>
      <c r="D11" s="78">
        <v>90</v>
      </c>
      <c r="E11" s="78">
        <v>10664</v>
      </c>
      <c r="F11" s="78">
        <v>6492.468</v>
      </c>
      <c r="G11" s="78">
        <v>10664</v>
      </c>
      <c r="H11" s="78">
        <v>6492.468</v>
      </c>
      <c r="I11" s="78">
        <v>0</v>
      </c>
      <c r="J11" s="78">
        <v>0</v>
      </c>
      <c r="K11" s="78">
        <v>1401.5</v>
      </c>
      <c r="L11" s="78">
        <v>854</v>
      </c>
      <c r="M11" s="78">
        <v>160</v>
      </c>
      <c r="N11" s="78">
        <v>160</v>
      </c>
      <c r="O11" s="78">
        <v>0</v>
      </c>
      <c r="P11" s="78">
        <v>0</v>
      </c>
      <c r="Q11" s="78">
        <v>-160</v>
      </c>
      <c r="R11" s="78">
        <v>-369.902</v>
      </c>
      <c r="S11" s="83">
        <v>0</v>
      </c>
      <c r="T11" s="83">
        <v>0</v>
      </c>
    </row>
    <row r="12" spans="1:20" s="44" customFormat="1" ht="18" customHeight="1">
      <c r="A12" s="81">
        <v>2</v>
      </c>
      <c r="B12" s="75" t="s">
        <v>129</v>
      </c>
      <c r="C12" s="78">
        <v>2850</v>
      </c>
      <c r="D12" s="78">
        <v>2266.06</v>
      </c>
      <c r="E12" s="78">
        <v>19000</v>
      </c>
      <c r="F12" s="78">
        <v>7075.75</v>
      </c>
      <c r="G12" s="78">
        <v>19000</v>
      </c>
      <c r="H12" s="78">
        <v>7075.75</v>
      </c>
      <c r="I12" s="78">
        <v>21700</v>
      </c>
      <c r="J12" s="78">
        <v>0</v>
      </c>
      <c r="K12" s="78">
        <v>800</v>
      </c>
      <c r="L12" s="78">
        <v>592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-13158.229</v>
      </c>
      <c r="S12" s="83">
        <v>0</v>
      </c>
      <c r="T12" s="83">
        <v>0</v>
      </c>
    </row>
    <row r="13" spans="1:20" s="44" customFormat="1" ht="18" customHeight="1">
      <c r="A13" s="81">
        <v>3</v>
      </c>
      <c r="B13" s="75" t="s">
        <v>130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234.221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83">
        <v>0</v>
      </c>
      <c r="T13" s="83">
        <v>0</v>
      </c>
    </row>
    <row r="14" spans="1:20" s="44" customFormat="1" ht="19.5" customHeight="1">
      <c r="A14" s="81">
        <v>4</v>
      </c>
      <c r="B14" s="75" t="s">
        <v>131</v>
      </c>
      <c r="C14" s="78">
        <v>7.5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1890.454</v>
      </c>
      <c r="J14" s="78">
        <v>1486.018</v>
      </c>
      <c r="K14" s="78">
        <v>400</v>
      </c>
      <c r="L14" s="78">
        <v>400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-301.64</v>
      </c>
      <c r="S14" s="83">
        <v>0</v>
      </c>
      <c r="T14" s="83">
        <v>0</v>
      </c>
    </row>
    <row r="15" spans="1:20" s="44" customFormat="1" ht="19.5" customHeight="1">
      <c r="A15" s="81">
        <v>5</v>
      </c>
      <c r="B15" s="75" t="s">
        <v>132</v>
      </c>
      <c r="C15" s="78">
        <v>0</v>
      </c>
      <c r="D15" s="78">
        <v>0</v>
      </c>
      <c r="E15" s="78">
        <v>1000</v>
      </c>
      <c r="F15" s="78">
        <v>1000</v>
      </c>
      <c r="G15" s="78">
        <v>0</v>
      </c>
      <c r="H15" s="78">
        <v>0</v>
      </c>
      <c r="I15" s="78">
        <v>0</v>
      </c>
      <c r="J15" s="78">
        <v>0</v>
      </c>
      <c r="K15" s="78">
        <v>2100</v>
      </c>
      <c r="L15" s="78">
        <v>2100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83">
        <v>0</v>
      </c>
      <c r="T15" s="83">
        <v>0</v>
      </c>
    </row>
    <row r="16" spans="1:20" s="44" customFormat="1" ht="19.5" customHeight="1">
      <c r="A16" s="81">
        <v>6</v>
      </c>
      <c r="B16" s="75" t="s">
        <v>133</v>
      </c>
      <c r="C16" s="78">
        <v>2980</v>
      </c>
      <c r="D16" s="78">
        <v>926.95</v>
      </c>
      <c r="E16" s="78">
        <v>1700</v>
      </c>
      <c r="F16" s="78">
        <v>1155.68</v>
      </c>
      <c r="G16" s="78">
        <v>0</v>
      </c>
      <c r="H16" s="78">
        <v>0</v>
      </c>
      <c r="I16" s="78">
        <v>0</v>
      </c>
      <c r="J16" s="78">
        <v>0</v>
      </c>
      <c r="K16" s="78">
        <v>1070.213</v>
      </c>
      <c r="L16" s="78">
        <v>1064.5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83">
        <v>0</v>
      </c>
      <c r="T16" s="83">
        <v>0</v>
      </c>
    </row>
    <row r="17" spans="1:20" s="44" customFormat="1" ht="19.5" customHeight="1">
      <c r="A17" s="81">
        <v>7</v>
      </c>
      <c r="B17" s="75" t="s">
        <v>134</v>
      </c>
      <c r="C17" s="78">
        <v>160</v>
      </c>
      <c r="D17" s="78">
        <v>160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21.403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-1027.389</v>
      </c>
      <c r="S17" s="83">
        <v>0</v>
      </c>
      <c r="T17" s="83">
        <v>0</v>
      </c>
    </row>
    <row r="18" spans="1:20" s="44" customFormat="1" ht="19.5" customHeight="1">
      <c r="A18" s="81">
        <v>8</v>
      </c>
      <c r="B18" s="75" t="s">
        <v>135</v>
      </c>
      <c r="C18" s="78">
        <v>50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913.567</v>
      </c>
      <c r="J18" s="78">
        <v>911.083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-120</v>
      </c>
      <c r="S18" s="83">
        <v>0</v>
      </c>
      <c r="T18" s="83">
        <v>0</v>
      </c>
    </row>
    <row r="19" spans="1:20" s="44" customFormat="1" ht="19.5" customHeight="1">
      <c r="A19" s="81">
        <v>9</v>
      </c>
      <c r="B19" s="75" t="s">
        <v>136</v>
      </c>
      <c r="C19" s="78">
        <v>4502</v>
      </c>
      <c r="D19" s="78">
        <v>0</v>
      </c>
      <c r="E19" s="78">
        <v>1381</v>
      </c>
      <c r="F19" s="78">
        <v>390.24</v>
      </c>
      <c r="G19" s="78">
        <v>781</v>
      </c>
      <c r="H19" s="78">
        <v>390.24</v>
      </c>
      <c r="I19" s="78">
        <v>2613.285</v>
      </c>
      <c r="J19" s="78">
        <v>0</v>
      </c>
      <c r="K19" s="78">
        <v>200.4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83">
        <v>0</v>
      </c>
      <c r="T19" s="83">
        <v>0</v>
      </c>
    </row>
    <row r="20" spans="1:20" s="44" customFormat="1" ht="19.5" customHeight="1">
      <c r="A20" s="81">
        <v>10</v>
      </c>
      <c r="B20" s="75" t="s">
        <v>137</v>
      </c>
      <c r="C20" s="78">
        <v>9150</v>
      </c>
      <c r="D20" s="78">
        <v>6094.789</v>
      </c>
      <c r="E20" s="78">
        <v>22900</v>
      </c>
      <c r="F20" s="78">
        <v>9571.22</v>
      </c>
      <c r="G20" s="78">
        <v>20900</v>
      </c>
      <c r="H20" s="78">
        <v>9571.22</v>
      </c>
      <c r="I20" s="78">
        <v>859</v>
      </c>
      <c r="J20" s="78">
        <v>270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-500</v>
      </c>
      <c r="R20" s="78">
        <v>0</v>
      </c>
      <c r="S20" s="83">
        <v>0</v>
      </c>
      <c r="T20" s="83">
        <v>0</v>
      </c>
    </row>
    <row r="21" spans="1:20" s="44" customFormat="1" ht="19.5" customHeight="1">
      <c r="A21" s="81">
        <v>11</v>
      </c>
      <c r="B21" s="75" t="s">
        <v>138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261.268</v>
      </c>
      <c r="L21" s="78">
        <v>0</v>
      </c>
      <c r="M21" s="78">
        <v>0</v>
      </c>
      <c r="N21" s="78">
        <v>0</v>
      </c>
      <c r="O21" s="78">
        <v>0</v>
      </c>
      <c r="P21" s="78">
        <v>-14</v>
      </c>
      <c r="Q21" s="78">
        <v>-234</v>
      </c>
      <c r="R21" s="78">
        <v>-220</v>
      </c>
      <c r="S21" s="83">
        <v>0</v>
      </c>
      <c r="T21" s="83">
        <v>0</v>
      </c>
    </row>
    <row r="22" spans="1:20" s="44" customFormat="1" ht="19.5" customHeight="1">
      <c r="A22" s="80">
        <v>12</v>
      </c>
      <c r="B22" s="75" t="s">
        <v>139</v>
      </c>
      <c r="C22" s="78">
        <v>400</v>
      </c>
      <c r="D22" s="78">
        <v>0</v>
      </c>
      <c r="E22" s="78">
        <v>37753.2</v>
      </c>
      <c r="F22" s="78">
        <v>15758.88</v>
      </c>
      <c r="G22" s="78">
        <v>37753.2</v>
      </c>
      <c r="H22" s="78">
        <v>15758.88</v>
      </c>
      <c r="I22" s="78">
        <v>1796.86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-16745.508</v>
      </c>
      <c r="S22" s="83">
        <v>0</v>
      </c>
      <c r="T22" s="83">
        <v>0</v>
      </c>
    </row>
    <row r="23" spans="1:20" s="44" customFormat="1" ht="19.5" customHeight="1">
      <c r="A23" s="81">
        <v>13</v>
      </c>
      <c r="B23" s="75" t="s">
        <v>140</v>
      </c>
      <c r="C23" s="78">
        <v>200</v>
      </c>
      <c r="D23" s="78">
        <v>27</v>
      </c>
      <c r="E23" s="78">
        <v>744.998</v>
      </c>
      <c r="F23" s="78">
        <v>309</v>
      </c>
      <c r="G23" s="78">
        <v>744.998</v>
      </c>
      <c r="H23" s="78">
        <v>309</v>
      </c>
      <c r="I23" s="78">
        <v>21140.446</v>
      </c>
      <c r="J23" s="78">
        <v>15954.877</v>
      </c>
      <c r="K23" s="78">
        <v>4418.1825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-33474.5285</v>
      </c>
      <c r="R23" s="78">
        <v>-33568.8285</v>
      </c>
      <c r="S23" s="83">
        <v>0</v>
      </c>
      <c r="T23" s="83">
        <v>0</v>
      </c>
    </row>
    <row r="24" spans="1:20" s="44" customFormat="1" ht="19.5" customHeight="1">
      <c r="A24" s="80">
        <v>14</v>
      </c>
      <c r="B24" s="75" t="s">
        <v>141</v>
      </c>
      <c r="C24" s="78">
        <v>180</v>
      </c>
      <c r="D24" s="78">
        <v>133.32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338.0145</v>
      </c>
      <c r="L24" s="78">
        <v>225.5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83">
        <v>0</v>
      </c>
      <c r="T24" s="83">
        <v>0</v>
      </c>
    </row>
    <row r="25" spans="1:20" s="44" customFormat="1" ht="21" customHeight="1">
      <c r="A25" s="81">
        <v>15</v>
      </c>
      <c r="B25" s="75" t="s">
        <v>142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2961.985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83">
        <v>0</v>
      </c>
      <c r="T25" s="83">
        <v>0</v>
      </c>
    </row>
    <row r="26" spans="1:20" s="44" customFormat="1" ht="19.5" customHeight="1">
      <c r="A26" s="80">
        <v>16</v>
      </c>
      <c r="B26" s="75" t="s">
        <v>143</v>
      </c>
      <c r="C26" s="78">
        <v>1755.6</v>
      </c>
      <c r="D26" s="78">
        <v>195.55</v>
      </c>
      <c r="E26" s="78">
        <v>0</v>
      </c>
      <c r="F26" s="78">
        <v>0</v>
      </c>
      <c r="G26" s="78">
        <v>0</v>
      </c>
      <c r="H26" s="78">
        <v>0</v>
      </c>
      <c r="I26" s="78">
        <v>41800</v>
      </c>
      <c r="J26" s="78">
        <v>7107.054</v>
      </c>
      <c r="K26" s="78">
        <v>3000</v>
      </c>
      <c r="L26" s="78">
        <v>200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-3002.648</v>
      </c>
      <c r="S26" s="83">
        <v>0</v>
      </c>
      <c r="T26" s="83">
        <v>0</v>
      </c>
    </row>
    <row r="27" spans="1:20" s="44" customFormat="1" ht="19.5" customHeight="1">
      <c r="A27" s="80">
        <v>17</v>
      </c>
      <c r="B27" s="75" t="s">
        <v>144</v>
      </c>
      <c r="C27" s="78">
        <v>800</v>
      </c>
      <c r="D27" s="78">
        <v>732</v>
      </c>
      <c r="E27" s="78">
        <v>15295.9</v>
      </c>
      <c r="F27" s="78">
        <v>5116.044</v>
      </c>
      <c r="G27" s="78">
        <v>15295.9</v>
      </c>
      <c r="H27" s="78">
        <v>5116.044</v>
      </c>
      <c r="I27" s="78">
        <v>0</v>
      </c>
      <c r="J27" s="78">
        <v>0</v>
      </c>
      <c r="K27" s="78">
        <v>872.402</v>
      </c>
      <c r="L27" s="78">
        <v>870</v>
      </c>
      <c r="M27" s="78">
        <v>0</v>
      </c>
      <c r="N27" s="78">
        <v>0</v>
      </c>
      <c r="O27" s="78">
        <v>0</v>
      </c>
      <c r="P27" s="78">
        <v>-50</v>
      </c>
      <c r="Q27" s="78">
        <v>0</v>
      </c>
      <c r="R27" s="78">
        <v>-861.406</v>
      </c>
      <c r="S27" s="83">
        <v>0</v>
      </c>
      <c r="T27" s="83">
        <v>0</v>
      </c>
    </row>
    <row r="28" spans="1:20" s="44" customFormat="1" ht="21" customHeight="1">
      <c r="A28" s="81">
        <v>18</v>
      </c>
      <c r="B28" s="75" t="s">
        <v>145</v>
      </c>
      <c r="C28" s="78">
        <v>1100</v>
      </c>
      <c r="D28" s="78">
        <v>199.3</v>
      </c>
      <c r="E28" s="78">
        <v>7600</v>
      </c>
      <c r="F28" s="78">
        <v>3848.13</v>
      </c>
      <c r="G28" s="78">
        <v>7600</v>
      </c>
      <c r="H28" s="78">
        <v>3848.13</v>
      </c>
      <c r="I28" s="78">
        <v>0</v>
      </c>
      <c r="J28" s="78">
        <v>0</v>
      </c>
      <c r="K28" s="78">
        <v>871.1481</v>
      </c>
      <c r="L28" s="78">
        <v>712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83">
        <v>0</v>
      </c>
      <c r="T28" s="83">
        <v>0</v>
      </c>
    </row>
    <row r="29" spans="1:20" s="44" customFormat="1" ht="21" customHeight="1">
      <c r="A29" s="80">
        <v>19</v>
      </c>
      <c r="B29" s="75" t="s">
        <v>146</v>
      </c>
      <c r="C29" s="78">
        <v>504</v>
      </c>
      <c r="D29" s="78">
        <v>267</v>
      </c>
      <c r="E29" s="78">
        <v>50</v>
      </c>
      <c r="F29" s="78">
        <v>0</v>
      </c>
      <c r="G29" s="78">
        <v>50</v>
      </c>
      <c r="H29" s="78">
        <v>0</v>
      </c>
      <c r="I29" s="78">
        <v>0</v>
      </c>
      <c r="J29" s="78">
        <v>0</v>
      </c>
      <c r="K29" s="78">
        <v>268.162</v>
      </c>
      <c r="L29" s="78">
        <v>268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83">
        <v>0</v>
      </c>
      <c r="T29" s="83">
        <v>0</v>
      </c>
    </row>
    <row r="30" spans="1:20" s="44" customFormat="1" ht="21" customHeight="1">
      <c r="A30" s="81">
        <v>20</v>
      </c>
      <c r="B30" s="75" t="s">
        <v>147</v>
      </c>
      <c r="C30" s="78">
        <v>66.725</v>
      </c>
      <c r="D30" s="78">
        <v>14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1402.442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83">
        <v>0</v>
      </c>
      <c r="T30" s="83">
        <v>0</v>
      </c>
    </row>
    <row r="31" spans="1:20" s="44" customFormat="1" ht="21" customHeight="1">
      <c r="A31" s="81">
        <v>21</v>
      </c>
      <c r="B31" s="75" t="s">
        <v>148</v>
      </c>
      <c r="C31" s="78">
        <v>2500</v>
      </c>
      <c r="D31" s="78">
        <v>785</v>
      </c>
      <c r="E31" s="78">
        <v>1450</v>
      </c>
      <c r="F31" s="78">
        <v>90</v>
      </c>
      <c r="G31" s="78">
        <v>300</v>
      </c>
      <c r="H31" s="78">
        <v>90</v>
      </c>
      <c r="I31" s="78">
        <v>0</v>
      </c>
      <c r="J31" s="78">
        <v>0</v>
      </c>
      <c r="K31" s="78">
        <v>22.2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83">
        <v>0</v>
      </c>
      <c r="T31" s="83">
        <v>0</v>
      </c>
    </row>
    <row r="32" spans="1:20" s="44" customFormat="1" ht="18.75" customHeight="1">
      <c r="A32" s="81">
        <v>22</v>
      </c>
      <c r="B32" s="75" t="s">
        <v>149</v>
      </c>
      <c r="C32" s="78">
        <v>40</v>
      </c>
      <c r="D32" s="78">
        <v>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532.36</v>
      </c>
      <c r="L32" s="78">
        <v>95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83">
        <v>0</v>
      </c>
      <c r="T32" s="83">
        <v>0</v>
      </c>
    </row>
    <row r="33" spans="1:20" ht="16.5" customHeight="1">
      <c r="A33" s="81">
        <v>23</v>
      </c>
      <c r="B33" s="75" t="s">
        <v>150</v>
      </c>
      <c r="C33" s="78">
        <v>3460</v>
      </c>
      <c r="D33" s="78">
        <v>200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636.6</v>
      </c>
      <c r="L33" s="78">
        <v>0</v>
      </c>
      <c r="M33" s="78">
        <v>0</v>
      </c>
      <c r="N33" s="78">
        <v>0</v>
      </c>
      <c r="O33" s="78">
        <v>0</v>
      </c>
      <c r="P33" s="78">
        <v>-38.4</v>
      </c>
      <c r="Q33" s="78">
        <v>0</v>
      </c>
      <c r="R33" s="78">
        <v>0</v>
      </c>
      <c r="S33" s="83">
        <v>0</v>
      </c>
      <c r="T33" s="83">
        <v>0</v>
      </c>
    </row>
    <row r="34" spans="1:20" ht="16.5" customHeight="1">
      <c r="A34" s="81">
        <v>24</v>
      </c>
      <c r="B34" s="75" t="s">
        <v>151</v>
      </c>
      <c r="C34" s="78">
        <v>15300</v>
      </c>
      <c r="D34" s="78">
        <v>11895</v>
      </c>
      <c r="E34" s="78">
        <v>56122.9</v>
      </c>
      <c r="F34" s="78">
        <v>28332</v>
      </c>
      <c r="G34" s="78">
        <v>56122.9</v>
      </c>
      <c r="H34" s="78">
        <v>28332</v>
      </c>
      <c r="I34" s="78">
        <v>0</v>
      </c>
      <c r="J34" s="78">
        <v>0</v>
      </c>
      <c r="K34" s="78">
        <v>725</v>
      </c>
      <c r="L34" s="78">
        <v>305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-1735.0522</v>
      </c>
      <c r="S34" s="83">
        <v>0</v>
      </c>
      <c r="T34" s="83">
        <v>0</v>
      </c>
    </row>
    <row r="35" spans="1:20" ht="16.5" customHeight="1">
      <c r="A35" s="81">
        <v>25</v>
      </c>
      <c r="B35" s="75" t="s">
        <v>152</v>
      </c>
      <c r="C35" s="78">
        <v>3450</v>
      </c>
      <c r="D35" s="78">
        <v>1869</v>
      </c>
      <c r="E35" s="78">
        <v>0</v>
      </c>
      <c r="F35" s="78">
        <v>0</v>
      </c>
      <c r="G35" s="78">
        <v>0</v>
      </c>
      <c r="H35" s="78">
        <v>0</v>
      </c>
      <c r="I35" s="78">
        <v>3792.615</v>
      </c>
      <c r="J35" s="78">
        <v>0</v>
      </c>
      <c r="K35" s="78">
        <v>850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-1843.241</v>
      </c>
      <c r="S35" s="83">
        <v>0</v>
      </c>
      <c r="T35" s="83">
        <v>0</v>
      </c>
    </row>
    <row r="36" spans="1:20" ht="16.5" customHeight="1">
      <c r="A36" s="81">
        <v>26</v>
      </c>
      <c r="B36" s="75" t="s">
        <v>153</v>
      </c>
      <c r="C36" s="78">
        <v>1450</v>
      </c>
      <c r="D36" s="78">
        <v>930</v>
      </c>
      <c r="E36" s="78">
        <v>300</v>
      </c>
      <c r="F36" s="78">
        <v>0</v>
      </c>
      <c r="G36" s="78">
        <v>300</v>
      </c>
      <c r="H36" s="78">
        <v>0</v>
      </c>
      <c r="I36" s="78">
        <v>0</v>
      </c>
      <c r="J36" s="78">
        <v>0</v>
      </c>
      <c r="K36" s="78">
        <v>155.8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83">
        <v>0</v>
      </c>
      <c r="T36" s="83">
        <v>0</v>
      </c>
    </row>
    <row r="37" spans="1:20" ht="16.5" customHeight="1">
      <c r="A37" s="81">
        <v>27</v>
      </c>
      <c r="B37" s="76" t="s">
        <v>154</v>
      </c>
      <c r="C37" s="78">
        <v>0</v>
      </c>
      <c r="D37" s="78">
        <v>0</v>
      </c>
      <c r="E37" s="78">
        <v>147750</v>
      </c>
      <c r="F37" s="78">
        <v>75000</v>
      </c>
      <c r="G37" s="78">
        <v>127550</v>
      </c>
      <c r="H37" s="78">
        <v>65000</v>
      </c>
      <c r="I37" s="78">
        <v>6190</v>
      </c>
      <c r="J37" s="78">
        <v>3700</v>
      </c>
      <c r="K37" s="78">
        <v>3010</v>
      </c>
      <c r="L37" s="78">
        <v>2431.12</v>
      </c>
      <c r="M37" s="78">
        <v>0</v>
      </c>
      <c r="N37" s="78">
        <v>0</v>
      </c>
      <c r="O37" s="78">
        <v>-1000</v>
      </c>
      <c r="P37" s="78">
        <v>-70.466</v>
      </c>
      <c r="Q37" s="78">
        <v>-4772.2457</v>
      </c>
      <c r="R37" s="78">
        <v>-4600.6113</v>
      </c>
      <c r="S37" s="83">
        <v>0</v>
      </c>
      <c r="T37" s="83">
        <v>0</v>
      </c>
    </row>
    <row r="38" spans="1:20" ht="16.5" customHeight="1">
      <c r="A38" s="81">
        <v>28</v>
      </c>
      <c r="B38" s="76" t="s">
        <v>155</v>
      </c>
      <c r="C38" s="78">
        <v>20400</v>
      </c>
      <c r="D38" s="78">
        <v>94</v>
      </c>
      <c r="E38" s="78">
        <v>40600</v>
      </c>
      <c r="F38" s="78">
        <v>14800</v>
      </c>
      <c r="G38" s="78">
        <v>26000</v>
      </c>
      <c r="H38" s="78">
        <v>13000</v>
      </c>
      <c r="I38" s="78">
        <v>144950</v>
      </c>
      <c r="J38" s="78">
        <v>24108.255</v>
      </c>
      <c r="K38" s="78">
        <v>8603.7454</v>
      </c>
      <c r="L38" s="78">
        <v>1890</v>
      </c>
      <c r="M38" s="78">
        <v>0</v>
      </c>
      <c r="N38" s="78">
        <v>0</v>
      </c>
      <c r="O38" s="78">
        <v>0</v>
      </c>
      <c r="P38" s="78">
        <v>0</v>
      </c>
      <c r="Q38" s="78">
        <v>-3000</v>
      </c>
      <c r="R38" s="78">
        <v>-1017.501</v>
      </c>
      <c r="S38" s="83">
        <v>0</v>
      </c>
      <c r="T38" s="83">
        <v>0</v>
      </c>
    </row>
    <row r="39" spans="1:20" ht="16.5" customHeight="1">
      <c r="A39" s="81">
        <v>29</v>
      </c>
      <c r="B39" s="76" t="s">
        <v>156</v>
      </c>
      <c r="C39" s="78">
        <v>8091.5</v>
      </c>
      <c r="D39" s="78">
        <v>2704.788</v>
      </c>
      <c r="E39" s="78">
        <v>161872.824</v>
      </c>
      <c r="F39" s="78">
        <v>75623.3</v>
      </c>
      <c r="G39" s="78">
        <v>160126</v>
      </c>
      <c r="H39" s="78">
        <v>73876.5</v>
      </c>
      <c r="I39" s="78">
        <v>224617.4629</v>
      </c>
      <c r="J39" s="78">
        <v>3562.1</v>
      </c>
      <c r="K39" s="78">
        <v>67860</v>
      </c>
      <c r="L39" s="78">
        <v>9810.492</v>
      </c>
      <c r="M39" s="78">
        <v>0</v>
      </c>
      <c r="N39" s="78">
        <v>0</v>
      </c>
      <c r="O39" s="78">
        <v>0</v>
      </c>
      <c r="P39" s="78">
        <v>-39.45</v>
      </c>
      <c r="Q39" s="78">
        <v>0</v>
      </c>
      <c r="R39" s="78">
        <v>-3407.623</v>
      </c>
      <c r="S39" s="83">
        <v>0</v>
      </c>
      <c r="T39" s="83">
        <v>0</v>
      </c>
    </row>
    <row r="40" spans="1:20" ht="16.5" customHeight="1">
      <c r="A40" s="51"/>
      <c r="B40" s="82" t="s">
        <v>157</v>
      </c>
      <c r="C40" s="50">
        <f aca="true" t="shared" si="0" ref="C40:T40">SUM(C11:C39)</f>
        <v>79597.325</v>
      </c>
      <c r="D40" s="50">
        <f t="shared" si="0"/>
        <v>29589.756999999998</v>
      </c>
      <c r="E40" s="50">
        <f t="shared" si="0"/>
        <v>526184.822</v>
      </c>
      <c r="F40" s="50">
        <f t="shared" si="0"/>
        <v>244562.712</v>
      </c>
      <c r="G40" s="50">
        <f t="shared" si="0"/>
        <v>483187.998</v>
      </c>
      <c r="H40" s="50">
        <f t="shared" si="0"/>
        <v>228860.232</v>
      </c>
      <c r="I40" s="50">
        <f t="shared" si="0"/>
        <v>475459.8959</v>
      </c>
      <c r="J40" s="50">
        <f t="shared" si="0"/>
        <v>57099.386999999995</v>
      </c>
      <c r="K40" s="50">
        <f t="shared" si="0"/>
        <v>99820.84049999999</v>
      </c>
      <c r="L40" s="50">
        <f t="shared" si="0"/>
        <v>21817.612</v>
      </c>
      <c r="M40" s="50">
        <f t="shared" si="0"/>
        <v>160</v>
      </c>
      <c r="N40" s="50">
        <f t="shared" si="0"/>
        <v>160</v>
      </c>
      <c r="O40" s="50">
        <f t="shared" si="0"/>
        <v>-1000</v>
      </c>
      <c r="P40" s="50">
        <f t="shared" si="0"/>
        <v>-212.31599999999997</v>
      </c>
      <c r="Q40" s="50">
        <f t="shared" si="0"/>
        <v>-42140.7742</v>
      </c>
      <c r="R40" s="50">
        <f t="shared" si="0"/>
        <v>-81979.57900000001</v>
      </c>
      <c r="S40" s="50">
        <f t="shared" si="0"/>
        <v>0</v>
      </c>
      <c r="T40" s="50">
        <f t="shared" si="0"/>
        <v>0</v>
      </c>
    </row>
  </sheetData>
  <sheetProtection/>
  <protectedRanges>
    <protectedRange sqref="I11:T39" name="Range3_1"/>
    <protectedRange sqref="B40" name="Range1_1"/>
    <protectedRange sqref="E37:H37 E11:H36 C11:D39 E38:H39" name="Range2_1"/>
  </protectedRanges>
  <mergeCells count="23">
    <mergeCell ref="Q8:R8"/>
    <mergeCell ref="S8:T8"/>
    <mergeCell ref="A2:J2"/>
    <mergeCell ref="G8:H8"/>
    <mergeCell ref="C8:D8"/>
    <mergeCell ref="E7:F8"/>
    <mergeCell ref="I7:J8"/>
    <mergeCell ref="K7:L8"/>
    <mergeCell ref="I4:T4"/>
    <mergeCell ref="I5:N5"/>
    <mergeCell ref="O5:T5"/>
    <mergeCell ref="C6:H6"/>
    <mergeCell ref="I6:L6"/>
    <mergeCell ref="M6:N8"/>
    <mergeCell ref="O6:P8"/>
    <mergeCell ref="Q6:T7"/>
    <mergeCell ref="A3:B3"/>
    <mergeCell ref="A4:A9"/>
    <mergeCell ref="B4:B9"/>
    <mergeCell ref="C7:D7"/>
    <mergeCell ref="G7:H7"/>
    <mergeCell ref="C4:H4"/>
    <mergeCell ref="C5:H5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2017-07-06T08:24:12Z</cp:lastPrinted>
  <dcterms:created xsi:type="dcterms:W3CDTF">2002-03-15T09:46:46Z</dcterms:created>
  <dcterms:modified xsi:type="dcterms:W3CDTF">2017-07-06T08:26:08Z</dcterms:modified>
  <cp:category/>
  <cp:version/>
  <cp:contentType/>
  <cp:contentStatus/>
</cp:coreProperties>
</file>